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02C11591-9EE9-474D-B259-C156B7F82813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N_Campos Generales" sheetId="1" r:id="rId1"/>
    <sheet name="N_Campos Especificos" sheetId="2" r:id="rId2"/>
    <sheet name="a)Estándar (E)" sheetId="3" r:id="rId3"/>
    <sheet name="b)Estándar (T)" sheetId="11" r:id="rId4"/>
    <sheet name="c)Estándar2 (E)" sheetId="4" r:id="rId5"/>
    <sheet name="d)Estándar3 (E)" sheetId="5" r:id="rId6"/>
    <sheet name="e)Estándar4 (E)" sheetId="6" r:id="rId7"/>
    <sheet name="f)Estándar (E) con %Rel." sheetId="7" r:id="rId8"/>
    <sheet name="g)Estándar2 (E) con %Rel." sheetId="8" r:id="rId9"/>
    <sheet name="h)Estándar3 (E) con %Rel." sheetId="9" r:id="rId10"/>
    <sheet name="i)Estándar4 (E) con %Rel." sheetId="10" r:id="rId11"/>
  </sheets>
  <definedNames>
    <definedName name="area">'N_Campos Generales'!$C$21</definedName>
    <definedName name="cargo">'N_Campos Generales'!$C$18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11" l="1"/>
  <c r="E14" i="11"/>
  <c r="B14" i="11"/>
  <c r="E13" i="11"/>
  <c r="B13" i="11"/>
  <c r="E12" i="11"/>
  <c r="B8" i="11"/>
  <c r="D7" i="11"/>
  <c r="B7" i="11"/>
  <c r="B4" i="11"/>
  <c r="A2" i="11"/>
  <c r="E12" i="9"/>
  <c r="E13" i="9"/>
  <c r="E14" i="9"/>
  <c r="E12" i="8"/>
  <c r="E13" i="8"/>
  <c r="E14" i="8"/>
  <c r="E12" i="7"/>
  <c r="E13" i="7"/>
  <c r="E14" i="7"/>
  <c r="E12" i="6"/>
  <c r="E13" i="6"/>
  <c r="E14" i="6"/>
  <c r="E12" i="5"/>
  <c r="E13" i="5"/>
  <c r="E14" i="5"/>
  <c r="E13" i="4"/>
  <c r="E14" i="4"/>
  <c r="E15" i="4"/>
  <c r="E12" i="3"/>
  <c r="E13" i="3"/>
  <c r="E14" i="3"/>
  <c r="A29" i="10"/>
  <c r="A29" i="9"/>
  <c r="A29" i="8"/>
  <c r="A29" i="7"/>
  <c r="D14" i="10"/>
  <c r="B14" i="10"/>
  <c r="D13" i="10"/>
  <c r="B13" i="10"/>
  <c r="D12" i="10"/>
  <c r="B8" i="10"/>
  <c r="D7" i="10"/>
  <c r="B7" i="10"/>
  <c r="B4" i="10"/>
  <c r="A2" i="10"/>
  <c r="B14" i="9"/>
  <c r="B13" i="9"/>
  <c r="B8" i="9"/>
  <c r="D7" i="9"/>
  <c r="B7" i="9"/>
  <c r="B4" i="9"/>
  <c r="A2" i="9"/>
  <c r="B14" i="8"/>
  <c r="B13" i="8"/>
  <c r="B8" i="8"/>
  <c r="D7" i="8"/>
  <c r="B7" i="8"/>
  <c r="B4" i="8"/>
  <c r="A2" i="8"/>
  <c r="B14" i="7"/>
  <c r="B13" i="7"/>
  <c r="B8" i="7"/>
  <c r="D7" i="7"/>
  <c r="B7" i="7"/>
  <c r="B4" i="7"/>
  <c r="A2" i="7"/>
  <c r="A27" i="6"/>
  <c r="B14" i="6"/>
  <c r="B13" i="6"/>
  <c r="B8" i="6"/>
  <c r="D7" i="6"/>
  <c r="B7" i="6"/>
  <c r="B4" i="6"/>
  <c r="A2" i="6"/>
  <c r="A27" i="5"/>
  <c r="B14" i="5"/>
  <c r="B13" i="5"/>
  <c r="B8" i="5"/>
  <c r="D7" i="5"/>
  <c r="B7" i="5"/>
  <c r="B4" i="5"/>
  <c r="A2" i="5"/>
  <c r="A28" i="4"/>
  <c r="B15" i="4"/>
  <c r="B14" i="4"/>
  <c r="B8" i="4"/>
  <c r="D7" i="4"/>
  <c r="B7" i="4"/>
  <c r="B4" i="4"/>
  <c r="A2" i="4"/>
  <c r="B14" i="3"/>
  <c r="B13" i="3"/>
  <c r="B8" i="3"/>
  <c r="D7" i="3"/>
  <c r="B7" i="3"/>
  <c r="B4" i="3"/>
  <c r="A2" i="3"/>
  <c r="A27" i="3"/>
</calcChain>
</file>

<file path=xl/sharedStrings.xml><?xml version="1.0" encoding="utf-8"?>
<sst xmlns="http://schemas.openxmlformats.org/spreadsheetml/2006/main" count="465" uniqueCount="227">
  <si>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</si>
  <si>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</si>
  <si>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</si>
  <si>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</si>
  <si>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</si>
  <si>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</si>
  <si>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</si>
  <si>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</si>
  <si>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</si>
  <si>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</si>
  <si>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</si>
  <si>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</si>
  <si>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</si>
  <si>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</si>
  <si>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</si>
  <si>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</si>
  <si>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</si>
  <si>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</si>
  <si>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</si>
  <si>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</si>
  <si>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</si>
  <si>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</si>
  <si>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</si>
  <si>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</si>
  <si>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</si>
  <si>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</si>
  <si>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</si>
  <si>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</si>
  <si>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</si>
  <si>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</si>
  <si>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</si>
  <si>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</si>
  <si>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</si>
  <si>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</si>
  <si>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</si>
  <si>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</si>
  <si>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</si>
  <si>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</si>
  <si>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Fecha:</t>
  </si>
  <si>
    <t>PROGRAMA DE EROGACIONES DE LA EJECUCION GENERAL DE LOS TRABAJOS</t>
  </si>
  <si>
    <t>PARTIDA</t>
  </si>
  <si>
    <t>{detalle}</t>
  </si>
  <si>
    <t>{fin del reporte}</t>
  </si>
  <si>
    <t>Inicio</t>
  </si>
  <si>
    <t>Fin</t>
  </si>
  <si>
    <t>PROGRAMA DE EROGACIONES DE LA EJECUCION GENERAL DE LOS TRABAJOS (POR CONCEPTO)</t>
  </si>
  <si>
    <t>Código</t>
  </si>
  <si>
    <t>Descripción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</si>
  <si>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</si>
  <si>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</si>
  <si>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</si>
  <si>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</si>
  <si>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</si>
  <si>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</si>
  <si>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</si>
  <si>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</si>
  <si>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</si>
  <si>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</si>
  <si>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</si>
  <si>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</si>
  <si>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</si>
  <si>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</si>
  <si>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</si>
  <si>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</si>
  <si>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</si>
  <si>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</si>
  <si>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</si>
  <si>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</si>
  <si>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</si>
  <si>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</si>
  <si>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</si>
  <si>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</si>
  <si>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</si>
  <si>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</si>
  <si>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</si>
  <si>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</si>
  <si>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</si>
  <si>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</si>
  <si>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</si>
  <si>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</si>
  <si>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</si>
  <si>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</si>
  <si>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</si>
  <si>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</si>
  <si>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</si>
  <si>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</si>
  <si>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</si>
  <si>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</si>
  <si>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</si>
  <si>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</si>
  <si>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</si>
  <si>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</si>
  <si>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</si>
  <si>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</si>
  <si>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</si>
  <si>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</si>
  <si>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</si>
  <si>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</si>
  <si>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</si>
  <si>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</si>
  <si>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</si>
  <si>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</si>
  <si>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</si>
  <si>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</si>
  <si>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</si>
  <si>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</si>
  <si>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</si>
  <si>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</si>
  <si>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</si>
  <si>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</si>
  <si>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</si>
  <si>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</si>
  <si>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</si>
  <si>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</si>
  <si>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</si>
  <si>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</si>
  <si>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</si>
  <si>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</si>
  <si>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</si>
  <si>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</si>
  <si>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</si>
  <si>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</si>
  <si>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</si>
  <si>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</si>
  <si>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</si>
  <si>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</si>
  <si>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</si>
  <si>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</si>
  <si>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</si>
  <si>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</si>
  <si>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</si>
  <si>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</si>
  <si>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</si>
  <si>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</si>
  <si>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</si>
  <si>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</si>
  <si>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</si>
  <si>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</si>
  <si>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</si>
  <si>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</si>
  <si>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</si>
  <si>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</si>
  <si>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</si>
  <si>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</si>
  <si>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</si>
  <si>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</si>
  <si>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</si>
  <si>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</si>
  <si>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</si>
  <si>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</si>
  <si>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</si>
  <si>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</si>
  <si>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</si>
  <si>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</si>
  <si>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</si>
  <si>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</si>
  <si>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</si>
  <si>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</si>
  <si>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</si>
  <si>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</si>
  <si>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</si>
  <si>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DESCRIPCIÓN</t>
  </si>
  <si>
    <t>Cliente:</t>
  </si>
  <si>
    <t>Concurso No.:</t>
  </si>
  <si>
    <t>Obra:</t>
  </si>
  <si>
    <t>Lugar:</t>
  </si>
  <si>
    <t>Duración:</t>
  </si>
  <si>
    <t>Inicio obra:</t>
  </si>
  <si>
    <t>Fin obra: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</si>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</sst>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0.00000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33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0" fillId="0" borderId="4" xfId="0" applyBorder="1"/>
    <xf numFmtId="0" fontId="4" fillId="0" borderId="5" xfId="0" applyFont="1" applyBorder="1"/>
    <xf numFmtId="0" fontId="0" fillId="0" borderId="6" xfId="0" applyBorder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64" fontId="7" fillId="0" borderId="0" xfId="2" applyNumberFormat="1" applyFont="1"/>
    <xf numFmtId="0" fontId="4" fillId="0" borderId="0" xfId="0" applyFont="1" applyAlignment="1">
      <alignment horizontal="justify" vertical="top"/>
    </xf>
    <xf numFmtId="165" fontId="4" fillId="0" borderId="0" xfId="0" applyNumberFormat="1" applyFont="1" applyAlignment="1">
      <alignment horizontal="right" vertical="top"/>
    </xf>
    <xf numFmtId="0" fontId="0" fillId="0" borderId="9" xfId="0" applyBorder="1"/>
    <xf numFmtId="0" fontId="0" fillId="0" borderId="0" xfId="0" applyAlignment="1">
      <alignment horizontal="centerContinuous"/>
    </xf>
    <xf numFmtId="3" fontId="4" fillId="0" borderId="0" xfId="0" applyNumberFormat="1" applyFont="1" applyAlignment="1">
      <alignment horizontal="right" vertical="top"/>
    </xf>
    <xf numFmtId="164" fontId="4" fillId="0" borderId="0" xfId="2" applyNumberFormat="1" applyFont="1" applyAlignment="1">
      <alignment horizontal="right" vertical="top"/>
    </xf>
    <xf numFmtId="0" fontId="4" fillId="0" borderId="10" xfId="0" applyFont="1" applyBorder="1"/>
    <xf numFmtId="0" fontId="4" fillId="0" borderId="11" xfId="0" applyFont="1" applyBorder="1"/>
    <xf numFmtId="15" fontId="4" fillId="0" borderId="0" xfId="0" applyNumberFormat="1" applyFont="1" applyAlignment="1">
      <alignment vertical="top"/>
    </xf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8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8" fillId="2" borderId="1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5" borderId="16" xfId="0" applyFill="1" applyBorder="1" applyAlignment="1">
      <alignment vertical="top"/>
    </xf>
    <xf numFmtId="0" fontId="8" fillId="2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8" fillId="5" borderId="2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3" fillId="4" borderId="14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8" fillId="3" borderId="14" xfId="0" applyFont="1" applyFill="1" applyBorder="1" applyAlignment="1">
      <alignment horizontal="center" vertical="top"/>
    </xf>
    <xf numFmtId="0" fontId="8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8" fillId="2" borderId="1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6" fillId="0" borderId="21" xfId="0" applyFont="1" applyBorder="1" applyAlignment="1">
      <alignment horizontal="center"/>
    </xf>
    <xf numFmtId="0" fontId="4" fillId="0" borderId="22" xfId="0" applyFont="1" applyBorder="1"/>
    <xf numFmtId="0" fontId="6" fillId="0" borderId="23" xfId="0" applyFont="1" applyBorder="1" applyAlignment="1">
      <alignment horizontal="right"/>
    </xf>
    <xf numFmtId="166" fontId="6" fillId="0" borderId="24" xfId="0" applyNumberFormat="1" applyFont="1" applyBorder="1" applyAlignment="1">
      <alignment horizontal="right" vertical="top"/>
    </xf>
    <xf numFmtId="0" fontId="4" fillId="0" borderId="25" xfId="0" applyFont="1" applyBorder="1"/>
    <xf numFmtId="0" fontId="6" fillId="0" borderId="0" xfId="0" applyFont="1" applyAlignment="1">
      <alignment horizontal="right"/>
    </xf>
    <xf numFmtId="166" fontId="6" fillId="0" borderId="26" xfId="0" applyNumberFormat="1" applyFont="1" applyBorder="1" applyAlignment="1">
      <alignment horizontal="right" vertical="top"/>
    </xf>
    <xf numFmtId="0" fontId="6" fillId="0" borderId="27" xfId="0" applyFont="1" applyBorder="1"/>
    <xf numFmtId="0" fontId="4" fillId="0" borderId="28" xfId="0" applyFont="1" applyBorder="1"/>
    <xf numFmtId="166" fontId="6" fillId="0" borderId="29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/>
    <xf numFmtId="0" fontId="4" fillId="0" borderId="0" xfId="0" applyFont="1" applyAlignment="1">
      <alignment horizontal="left" vertical="top"/>
    </xf>
    <xf numFmtId="0" fontId="6" fillId="0" borderId="10" xfId="0" applyFont="1" applyBorder="1"/>
    <xf numFmtId="0" fontId="6" fillId="0" borderId="0" xfId="0" applyFont="1" applyAlignment="1">
      <alignment horizontal="left" vertical="top" wrapText="1"/>
    </xf>
    <xf numFmtId="15" fontId="6" fillId="0" borderId="0" xfId="0" applyNumberFormat="1" applyFont="1" applyAlignment="1">
      <alignment horizontal="left" vertical="center"/>
    </xf>
    <xf numFmtId="0" fontId="6" fillId="0" borderId="5" xfId="0" applyFont="1" applyBorder="1"/>
    <xf numFmtId="0" fontId="4" fillId="0" borderId="23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center" vertical="top"/>
    </xf>
    <xf numFmtId="166" fontId="6" fillId="0" borderId="24" xfId="0" applyNumberFormat="1" applyFont="1" applyBorder="1" applyAlignment="1">
      <alignment horizontal="center" vertical="top"/>
    </xf>
    <xf numFmtId="10" fontId="6" fillId="0" borderId="26" xfId="0" applyNumberFormat="1" applyFont="1" applyBorder="1" applyAlignment="1">
      <alignment horizontal="right" vertical="top"/>
    </xf>
    <xf numFmtId="0" fontId="6" fillId="0" borderId="28" xfId="0" applyFont="1" applyBorder="1" applyAlignment="1">
      <alignment horizontal="right"/>
    </xf>
    <xf numFmtId="0" fontId="4" fillId="0" borderId="23" xfId="0" applyFont="1" applyBorder="1"/>
    <xf numFmtId="0" fontId="6" fillId="0" borderId="0" xfId="0" applyFont="1"/>
    <xf numFmtId="0" fontId="4" fillId="0" borderId="0" xfId="0" applyFont="1" applyAlignment="1">
      <alignment horizontal="center" vertical="top"/>
    </xf>
    <xf numFmtId="166" fontId="4" fillId="0" borderId="0" xfId="2" applyNumberFormat="1" applyFont="1" applyAlignment="1">
      <alignment horizontal="right" vertical="top"/>
    </xf>
    <xf numFmtId="0" fontId="6" fillId="0" borderId="30" xfId="0" applyFont="1" applyBorder="1" applyAlignment="1">
      <alignment horizontal="center"/>
    </xf>
    <xf numFmtId="4" fontId="4" fillId="0" borderId="0" xfId="0" applyNumberFormat="1" applyFont="1" applyAlignment="1">
      <alignment horizontal="center" vertical="top"/>
    </xf>
    <xf numFmtId="15" fontId="6" fillId="0" borderId="0" xfId="0" applyNumberFormat="1" applyFont="1" applyAlignment="1">
      <alignment horizontal="left" vertical="top"/>
    </xf>
    <xf numFmtId="0" fontId="6" fillId="0" borderId="5" xfId="0" applyFont="1" applyBorder="1" applyAlignment="1">
      <alignment vertical="top"/>
    </xf>
    <xf numFmtId="0" fontId="6" fillId="0" borderId="0" xfId="0" applyFont="1" applyAlignment="1">
      <alignment horizontal="left" vertical="top"/>
    </xf>
    <xf numFmtId="2" fontId="4" fillId="0" borderId="0" xfId="0" applyNumberFormat="1" applyFont="1" applyAlignment="1">
      <alignment horizontal="center" vertical="top"/>
    </xf>
    <xf numFmtId="167" fontId="6" fillId="0" borderId="21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4" fillId="0" borderId="0" xfId="0" applyNumberFormat="1" applyFont="1"/>
    <xf numFmtId="167" fontId="4" fillId="0" borderId="5" xfId="0" applyNumberFormat="1" applyFont="1" applyBorder="1"/>
    <xf numFmtId="167" fontId="4" fillId="0" borderId="0" xfId="0" applyNumberFormat="1" applyFont="1" applyAlignment="1">
      <alignment horizontal="left" vertical="top"/>
    </xf>
    <xf numFmtId="167" fontId="4" fillId="0" borderId="5" xfId="0" applyNumberFormat="1" applyFont="1" applyBorder="1" applyAlignment="1">
      <alignment horizontal="left" vertical="top"/>
    </xf>
    <xf numFmtId="167" fontId="8" fillId="2" borderId="1" xfId="0" applyNumberFormat="1" applyFont="1" applyFill="1" applyBorder="1" applyAlignment="1">
      <alignment vertical="top" wrapText="1"/>
    </xf>
    <xf numFmtId="167" fontId="8" fillId="2" borderId="18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0" fillId="0" borderId="3" xfId="0" applyBorder="1"/>
    <xf numFmtId="0" fontId="0" fillId="0" borderId="5" xfId="0" applyBorder="1"/>
    <xf numFmtId="0" fontId="12" fillId="0" borderId="0" xfId="0" applyFont="1" applyAlignment="1">
      <alignment horizontal="left"/>
    </xf>
    <xf numFmtId="0" fontId="6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168" fontId="4" fillId="0" borderId="0" xfId="3" applyNumberFormat="1" applyFont="1" applyAlignment="1">
      <alignment horizontal="right" vertical="top"/>
    </xf>
    <xf numFmtId="0" fontId="4" fillId="0" borderId="0" xfId="0" applyFont="1" applyAlignment="1">
      <alignment horizontal="justify" vertical="top" wrapText="1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32" xfId="0" applyFont="1" applyBorder="1" applyAlignment="1">
      <alignment horizontal="center"/>
    </xf>
    <xf numFmtId="0" fontId="6" fillId="0" borderId="21" xfId="0" applyFont="1" applyBorder="1" applyAlignment="1">
      <alignment horizontal="center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571999" y="33337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324224" y="39814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21</xdr:row>
      <xdr:rowOff>38100</xdr:rowOff>
    </xdr:from>
    <xdr:to>
      <xdr:col>2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F25" sqref="F25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96" t="s">
        <v>194</v>
      </c>
      <c r="C1" s="97" t="s">
        <v>217</v>
      </c>
    </row>
    <row r="2" spans="1:3" ht="12.75" customHeight="1" x14ac:dyDescent="0.2">
      <c r="A2" s="21" t="s">
        <v>0</v>
      </c>
      <c r="B2" s="21"/>
      <c r="C2" s="22"/>
    </row>
    <row r="3" spans="1:3" ht="12.75" customHeight="1" x14ac:dyDescent="0.2">
      <c r="A3" s="1"/>
      <c r="B3" s="1"/>
      <c r="C3" s="1"/>
    </row>
    <row r="4" spans="1:3" ht="12.75" customHeight="1" x14ac:dyDescent="0.2">
      <c r="A4" s="23" t="s">
        <v>50</v>
      </c>
      <c r="B4" s="24" t="s">
        <v>2</v>
      </c>
      <c r="C4" s="25" t="s">
        <v>51</v>
      </c>
    </row>
    <row r="5" spans="1:3" ht="12.75" customHeight="1" x14ac:dyDescent="0.2">
      <c r="A5" s="26" t="s">
        <v>3</v>
      </c>
      <c r="B5" s="27"/>
      <c r="C5" s="28"/>
    </row>
    <row r="6" spans="1:3" ht="12.75" customHeight="1" x14ac:dyDescent="0.2">
      <c r="A6" s="29" t="s">
        <v>52</v>
      </c>
      <c r="B6" s="30" t="s">
        <v>4</v>
      </c>
      <c r="C6" s="31" t="s">
        <v>218</v>
      </c>
    </row>
    <row r="7" spans="1:3" ht="12.75" customHeight="1" x14ac:dyDescent="0.2">
      <c r="A7" s="32" t="s">
        <v>53</v>
      </c>
      <c r="B7" s="33" t="s">
        <v>5</v>
      </c>
      <c r="C7" s="34" t="s">
        <v>219</v>
      </c>
    </row>
    <row r="8" spans="1:3" ht="12.75" customHeight="1" x14ac:dyDescent="0.2">
      <c r="A8" s="32" t="s">
        <v>54</v>
      </c>
      <c r="B8" s="33" t="s">
        <v>6</v>
      </c>
      <c r="C8" s="34" t="s">
        <v>220</v>
      </c>
    </row>
    <row r="9" spans="1:3" ht="12.75" customHeight="1" x14ac:dyDescent="0.2">
      <c r="A9" s="32" t="s">
        <v>55</v>
      </c>
      <c r="B9" s="33" t="s">
        <v>7</v>
      </c>
      <c r="C9" s="34" t="s">
        <v>56</v>
      </c>
    </row>
    <row r="10" spans="1:3" ht="12.75" customHeight="1" x14ac:dyDescent="0.2">
      <c r="A10" s="33" t="s">
        <v>57</v>
      </c>
      <c r="B10" s="32" t="s">
        <v>58</v>
      </c>
      <c r="C10" s="34" t="s">
        <v>221</v>
      </c>
    </row>
    <row r="11" spans="1:3" ht="12.75" customHeight="1" x14ac:dyDescent="0.2">
      <c r="A11" s="33" t="s">
        <v>60</v>
      </c>
      <c r="B11" s="33" t="s">
        <v>8</v>
      </c>
      <c r="C11" s="34" t="s">
        <v>222</v>
      </c>
    </row>
    <row r="12" spans="1:3" ht="12.75" customHeight="1" x14ac:dyDescent="0.2">
      <c r="A12" s="33" t="s">
        <v>61</v>
      </c>
      <c r="B12" s="33" t="s">
        <v>9</v>
      </c>
      <c r="C12" s="34" t="s">
        <v>223</v>
      </c>
    </row>
    <row r="13" spans="1:3" ht="12.75" customHeight="1" x14ac:dyDescent="0.2">
      <c r="A13" s="33" t="s">
        <v>62</v>
      </c>
      <c r="B13" s="33" t="s">
        <v>10</v>
      </c>
      <c r="C13" s="35" t="s">
        <v>224</v>
      </c>
    </row>
    <row r="14" spans="1:3" ht="12.75" customHeight="1" x14ac:dyDescent="0.2">
      <c r="A14" s="32" t="s">
        <v>63</v>
      </c>
      <c r="B14" s="33" t="s">
        <v>11</v>
      </c>
      <c r="C14" s="36">
        <v>1234567</v>
      </c>
    </row>
    <row r="15" spans="1:3" ht="12.75" customHeight="1" x14ac:dyDescent="0.2">
      <c r="A15" s="32" t="s">
        <v>64</v>
      </c>
      <c r="B15" s="33" t="s">
        <v>12</v>
      </c>
      <c r="C15" s="36">
        <v>12345678</v>
      </c>
    </row>
    <row r="16" spans="1:3" ht="12.75" customHeight="1" x14ac:dyDescent="0.2">
      <c r="A16" s="32" t="s">
        <v>65</v>
      </c>
      <c r="B16" s="33" t="s">
        <v>13</v>
      </c>
      <c r="C16" s="36">
        <v>123456789</v>
      </c>
    </row>
    <row r="17" spans="1:3" ht="12.75" customHeight="1" x14ac:dyDescent="0.2">
      <c r="A17" s="32" t="s">
        <v>66</v>
      </c>
      <c r="B17" s="33" t="s">
        <v>15</v>
      </c>
      <c r="C17" s="34" t="s">
        <v>225</v>
      </c>
    </row>
    <row r="18" spans="1:3" ht="12.75" customHeight="1" x14ac:dyDescent="0.2">
      <c r="A18" s="32" t="s">
        <v>67</v>
      </c>
      <c r="B18" s="33" t="s">
        <v>16</v>
      </c>
      <c r="C18" s="34" t="s">
        <v>68</v>
      </c>
    </row>
    <row r="19" spans="1:3" ht="12.75" customHeight="1" x14ac:dyDescent="0.2">
      <c r="A19" s="26" t="s">
        <v>69</v>
      </c>
      <c r="B19" s="37"/>
      <c r="C19" s="28"/>
    </row>
    <row r="20" spans="1:3" ht="38.25" x14ac:dyDescent="0.2">
      <c r="A20" s="32" t="s">
        <v>70</v>
      </c>
      <c r="B20" s="32" t="s">
        <v>71</v>
      </c>
      <c r="C20" s="38" t="s">
        <v>72</v>
      </c>
    </row>
    <row r="21" spans="1:3" ht="12.75" customHeight="1" x14ac:dyDescent="0.2">
      <c r="A21" s="33" t="s">
        <v>73</v>
      </c>
      <c r="B21" s="33" t="s">
        <v>74</v>
      </c>
      <c r="C21" s="34" t="s">
        <v>75</v>
      </c>
    </row>
    <row r="22" spans="1:3" ht="12.75" customHeight="1" x14ac:dyDescent="0.2">
      <c r="A22" s="33" t="s">
        <v>76</v>
      </c>
      <c r="B22" s="33" t="s">
        <v>77</v>
      </c>
      <c r="C22" s="34" t="s">
        <v>78</v>
      </c>
    </row>
    <row r="23" spans="1:3" ht="12.75" customHeight="1" x14ac:dyDescent="0.2">
      <c r="A23" s="33" t="s">
        <v>79</v>
      </c>
      <c r="B23" s="33" t="s">
        <v>80</v>
      </c>
      <c r="C23" s="34" t="s">
        <v>80</v>
      </c>
    </row>
    <row r="24" spans="1:3" ht="12.75" customHeight="1" x14ac:dyDescent="0.2">
      <c r="A24" s="33" t="s">
        <v>81</v>
      </c>
      <c r="B24" s="33" t="s">
        <v>82</v>
      </c>
      <c r="C24" s="34" t="s">
        <v>82</v>
      </c>
    </row>
    <row r="25" spans="1:3" ht="12.75" customHeight="1" x14ac:dyDescent="0.2">
      <c r="A25" s="33" t="s">
        <v>83</v>
      </c>
      <c r="B25" s="33" t="s">
        <v>84</v>
      </c>
      <c r="C25" s="34" t="s">
        <v>84</v>
      </c>
    </row>
    <row r="26" spans="1:3" ht="12.75" customHeight="1" x14ac:dyDescent="0.2">
      <c r="A26" s="33" t="s">
        <v>85</v>
      </c>
      <c r="B26" s="33" t="s">
        <v>86</v>
      </c>
      <c r="C26" s="34" t="s">
        <v>86</v>
      </c>
    </row>
    <row r="27" spans="1:3" ht="12.75" customHeight="1" x14ac:dyDescent="0.2">
      <c r="A27" s="33" t="s">
        <v>87</v>
      </c>
      <c r="B27" s="33" t="s">
        <v>88</v>
      </c>
      <c r="C27" s="34" t="s">
        <v>88</v>
      </c>
    </row>
    <row r="28" spans="1:3" ht="12.75" customHeight="1" x14ac:dyDescent="0.2">
      <c r="A28" s="33" t="s">
        <v>89</v>
      </c>
      <c r="B28" s="33" t="s">
        <v>90</v>
      </c>
      <c r="C28" s="34" t="s">
        <v>90</v>
      </c>
    </row>
    <row r="29" spans="1:3" ht="12.75" customHeight="1" x14ac:dyDescent="0.2">
      <c r="A29" s="33" t="s">
        <v>91</v>
      </c>
      <c r="B29" s="33" t="s">
        <v>92</v>
      </c>
      <c r="C29" s="34" t="s">
        <v>92</v>
      </c>
    </row>
    <row r="30" spans="1:3" ht="12.75" customHeight="1" x14ac:dyDescent="0.2">
      <c r="A30" s="101" t="s">
        <v>198</v>
      </c>
      <c r="B30" s="102" t="s">
        <v>199</v>
      </c>
      <c r="C30" s="103" t="s">
        <v>199</v>
      </c>
    </row>
    <row r="31" spans="1:3" ht="12.75" customHeight="1" x14ac:dyDescent="0.2">
      <c r="A31" s="104" t="s">
        <v>200</v>
      </c>
      <c r="B31" s="102" t="s">
        <v>201</v>
      </c>
      <c r="C31" s="103" t="s">
        <v>201</v>
      </c>
    </row>
    <row r="32" spans="1:3" ht="12.75" customHeight="1" x14ac:dyDescent="0.2">
      <c r="A32" s="101" t="s">
        <v>202</v>
      </c>
      <c r="B32" s="102" t="s">
        <v>203</v>
      </c>
      <c r="C32" s="103" t="s">
        <v>203</v>
      </c>
    </row>
    <row r="33" spans="1:3" ht="12.75" customHeight="1" x14ac:dyDescent="0.2">
      <c r="A33" s="26" t="s">
        <v>17</v>
      </c>
      <c r="B33" s="37"/>
      <c r="C33" s="28"/>
    </row>
    <row r="34" spans="1:3" ht="12.75" customHeight="1" x14ac:dyDescent="0.2">
      <c r="A34" s="32" t="s">
        <v>93</v>
      </c>
      <c r="B34" s="33" t="s">
        <v>18</v>
      </c>
      <c r="C34" s="111">
        <v>40017</v>
      </c>
    </row>
    <row r="35" spans="1:3" ht="12.75" customHeight="1" x14ac:dyDescent="0.2">
      <c r="A35" s="32" t="s">
        <v>94</v>
      </c>
      <c r="B35" s="33" t="s">
        <v>19</v>
      </c>
      <c r="C35" s="36" t="s">
        <v>95</v>
      </c>
    </row>
    <row r="36" spans="1:3" ht="12.75" customHeight="1" x14ac:dyDescent="0.2">
      <c r="A36" s="32" t="s">
        <v>96</v>
      </c>
      <c r="B36" s="32" t="s">
        <v>97</v>
      </c>
      <c r="C36" s="34" t="s">
        <v>98</v>
      </c>
    </row>
    <row r="37" spans="1:3" ht="12.75" customHeight="1" x14ac:dyDescent="0.2">
      <c r="A37" s="26" t="s">
        <v>20</v>
      </c>
      <c r="B37" s="37"/>
      <c r="C37" s="39"/>
    </row>
    <row r="38" spans="1:3" ht="12.75" customHeight="1" x14ac:dyDescent="0.2">
      <c r="A38" s="98" t="s">
        <v>195</v>
      </c>
      <c r="B38" s="99" t="s">
        <v>196</v>
      </c>
      <c r="C38" s="100" t="s">
        <v>197</v>
      </c>
    </row>
    <row r="39" spans="1:3" ht="102" x14ac:dyDescent="0.2">
      <c r="A39" s="32" t="s">
        <v>99</v>
      </c>
      <c r="B39" s="33" t="s">
        <v>21</v>
      </c>
      <c r="C39" s="40" t="s">
        <v>183</v>
      </c>
    </row>
    <row r="40" spans="1:3" ht="12.75" customHeight="1" x14ac:dyDescent="0.2">
      <c r="A40" s="32" t="s">
        <v>100</v>
      </c>
      <c r="B40" s="33" t="s">
        <v>22</v>
      </c>
      <c r="C40" s="34" t="s">
        <v>101</v>
      </c>
    </row>
    <row r="41" spans="1:3" ht="12.75" customHeight="1" x14ac:dyDescent="0.2">
      <c r="A41" s="32" t="s">
        <v>102</v>
      </c>
      <c r="B41" s="33" t="s">
        <v>103</v>
      </c>
      <c r="C41" s="34" t="s">
        <v>103</v>
      </c>
    </row>
    <row r="42" spans="1:3" ht="12.75" customHeight="1" x14ac:dyDescent="0.2">
      <c r="A42" s="32" t="s">
        <v>104</v>
      </c>
      <c r="B42" s="33" t="s">
        <v>23</v>
      </c>
      <c r="C42" s="34" t="s">
        <v>56</v>
      </c>
    </row>
    <row r="43" spans="1:3" ht="12.75" customHeight="1" x14ac:dyDescent="0.2">
      <c r="A43" s="32" t="s">
        <v>105</v>
      </c>
      <c r="B43" s="32" t="s">
        <v>106</v>
      </c>
      <c r="C43" s="34" t="s">
        <v>59</v>
      </c>
    </row>
    <row r="44" spans="1:3" ht="12.75" customHeight="1" x14ac:dyDescent="0.2">
      <c r="A44" s="32" t="s">
        <v>107</v>
      </c>
      <c r="B44" s="32" t="s">
        <v>108</v>
      </c>
      <c r="C44" s="34" t="s">
        <v>108</v>
      </c>
    </row>
    <row r="45" spans="1:3" ht="12.75" customHeight="1" x14ac:dyDescent="0.2">
      <c r="A45" s="32" t="s">
        <v>109</v>
      </c>
      <c r="B45" s="32" t="s">
        <v>110</v>
      </c>
      <c r="C45" s="34" t="s">
        <v>110</v>
      </c>
    </row>
    <row r="46" spans="1:3" ht="12.75" customHeight="1" x14ac:dyDescent="0.2">
      <c r="A46" s="32" t="s">
        <v>111</v>
      </c>
      <c r="B46" s="32" t="s">
        <v>112</v>
      </c>
      <c r="C46" s="34" t="s">
        <v>112</v>
      </c>
    </row>
    <row r="47" spans="1:3" ht="12.75" customHeight="1" x14ac:dyDescent="0.2">
      <c r="A47" s="32" t="s">
        <v>113</v>
      </c>
      <c r="B47" s="32" t="s">
        <v>114</v>
      </c>
      <c r="C47" s="34" t="s">
        <v>114</v>
      </c>
    </row>
    <row r="48" spans="1:3" ht="12.75" customHeight="1" x14ac:dyDescent="0.2">
      <c r="A48" s="32" t="s">
        <v>115</v>
      </c>
      <c r="B48" s="32" t="s">
        <v>116</v>
      </c>
      <c r="C48" s="34" t="s">
        <v>117</v>
      </c>
    </row>
    <row r="49" spans="1:3" ht="12.75" customHeight="1" x14ac:dyDescent="0.2">
      <c r="A49" s="105" t="s">
        <v>204</v>
      </c>
      <c r="B49" s="105" t="s">
        <v>205</v>
      </c>
      <c r="C49" s="106" t="s">
        <v>206</v>
      </c>
    </row>
    <row r="50" spans="1:3" ht="12.75" customHeight="1" x14ac:dyDescent="0.2">
      <c r="A50" s="105" t="s">
        <v>207</v>
      </c>
      <c r="B50" s="105" t="s">
        <v>208</v>
      </c>
      <c r="C50" s="106" t="s">
        <v>226</v>
      </c>
    </row>
    <row r="51" spans="1:3" ht="12.75" customHeight="1" x14ac:dyDescent="0.2">
      <c r="A51" s="105" t="s">
        <v>209</v>
      </c>
      <c r="B51" s="105" t="s">
        <v>210</v>
      </c>
      <c r="C51" s="106" t="s">
        <v>211</v>
      </c>
    </row>
    <row r="52" spans="1:3" ht="12.75" customHeight="1" x14ac:dyDescent="0.2">
      <c r="A52" s="105" t="s">
        <v>212</v>
      </c>
      <c r="B52" s="105" t="s">
        <v>213</v>
      </c>
      <c r="C52" s="106" t="s">
        <v>223</v>
      </c>
    </row>
    <row r="53" spans="1:3" ht="12.75" customHeight="1" x14ac:dyDescent="0.2">
      <c r="A53" s="105" t="s">
        <v>214</v>
      </c>
      <c r="B53" s="105" t="s">
        <v>215</v>
      </c>
      <c r="C53" s="35" t="s">
        <v>224</v>
      </c>
    </row>
    <row r="54" spans="1:3" ht="12.75" customHeight="1" x14ac:dyDescent="0.2">
      <c r="A54" s="32" t="s">
        <v>118</v>
      </c>
      <c r="B54" s="33" t="s">
        <v>119</v>
      </c>
      <c r="C54" s="111">
        <v>40026</v>
      </c>
    </row>
    <row r="55" spans="1:3" ht="12.75" customHeight="1" x14ac:dyDescent="0.2">
      <c r="A55" s="41" t="s">
        <v>120</v>
      </c>
      <c r="B55" s="42" t="s">
        <v>121</v>
      </c>
      <c r="C55" s="112">
        <v>40178</v>
      </c>
    </row>
    <row r="56" spans="1:3" ht="12.75" customHeight="1" x14ac:dyDescent="0.2">
      <c r="A56" s="32" t="s">
        <v>122</v>
      </c>
      <c r="B56" s="33" t="s">
        <v>123</v>
      </c>
      <c r="C56" s="43">
        <v>100000</v>
      </c>
    </row>
    <row r="57" spans="1:3" ht="12.75" customHeight="1" x14ac:dyDescent="0.2">
      <c r="A57" s="32" t="s">
        <v>124</v>
      </c>
      <c r="B57" s="33" t="s">
        <v>125</v>
      </c>
      <c r="C57" s="43">
        <v>7722</v>
      </c>
    </row>
    <row r="58" spans="1:3" ht="12.75" customHeight="1" x14ac:dyDescent="0.2">
      <c r="A58" s="32" t="s">
        <v>126</v>
      </c>
      <c r="B58" s="33" t="s">
        <v>127</v>
      </c>
      <c r="C58" s="44">
        <v>0.15</v>
      </c>
    </row>
    <row r="59" spans="1:3" ht="12.75" customHeight="1" x14ac:dyDescent="0.2">
      <c r="A59" s="26" t="s">
        <v>24</v>
      </c>
      <c r="B59" s="37"/>
      <c r="C59" s="28"/>
    </row>
    <row r="60" spans="1:3" ht="12.75" customHeight="1" x14ac:dyDescent="0.2">
      <c r="A60" s="33" t="s">
        <v>128</v>
      </c>
      <c r="B60" s="33" t="s">
        <v>129</v>
      </c>
      <c r="C60" s="34">
        <v>153</v>
      </c>
    </row>
    <row r="61" spans="1:3" ht="12.75" customHeight="1" x14ac:dyDescent="0.2">
      <c r="A61" s="33" t="s">
        <v>130</v>
      </c>
      <c r="B61" s="33" t="s">
        <v>131</v>
      </c>
      <c r="C61" s="34">
        <v>133</v>
      </c>
    </row>
    <row r="62" spans="1:3" ht="12.75" customHeight="1" x14ac:dyDescent="0.2">
      <c r="A62" s="32" t="s">
        <v>132</v>
      </c>
      <c r="B62" s="32" t="s">
        <v>133</v>
      </c>
      <c r="C62" s="34">
        <v>2</v>
      </c>
    </row>
    <row r="63" spans="1:3" ht="12.75" customHeight="1" x14ac:dyDescent="0.2">
      <c r="A63" s="32" t="s">
        <v>134</v>
      </c>
      <c r="B63" s="32" t="s">
        <v>135</v>
      </c>
      <c r="C63" s="34" t="s">
        <v>136</v>
      </c>
    </row>
    <row r="64" spans="1:3" ht="12.75" customHeight="1" x14ac:dyDescent="0.2">
      <c r="A64" s="32" t="s">
        <v>137</v>
      </c>
      <c r="B64" s="32" t="s">
        <v>138</v>
      </c>
      <c r="C64" s="34" t="s">
        <v>139</v>
      </c>
    </row>
    <row r="65" spans="1:3" ht="12.75" customHeight="1" x14ac:dyDescent="0.2">
      <c r="A65" s="32" t="s">
        <v>140</v>
      </c>
      <c r="B65" s="32" t="s">
        <v>141</v>
      </c>
      <c r="C65" s="34" t="s">
        <v>142</v>
      </c>
    </row>
    <row r="66" spans="1:3" ht="12.75" customHeight="1" x14ac:dyDescent="0.2">
      <c r="A66" s="32" t="s">
        <v>143</v>
      </c>
      <c r="B66" s="32" t="s">
        <v>144</v>
      </c>
      <c r="C66" s="34" t="s">
        <v>145</v>
      </c>
    </row>
    <row r="67" spans="1:3" ht="12.75" customHeight="1" x14ac:dyDescent="0.2">
      <c r="A67" s="45" t="s">
        <v>25</v>
      </c>
      <c r="B67" s="46"/>
      <c r="C67" s="47"/>
    </row>
    <row r="68" spans="1:3" ht="12.75" customHeight="1" x14ac:dyDescent="0.2">
      <c r="A68" s="32" t="s">
        <v>146</v>
      </c>
      <c r="B68" s="33" t="s">
        <v>26</v>
      </c>
      <c r="C68" s="34" t="s">
        <v>147</v>
      </c>
    </row>
    <row r="69" spans="1:3" ht="12.75" customHeight="1" x14ac:dyDescent="0.2">
      <c r="A69" s="32" t="s">
        <v>148</v>
      </c>
      <c r="B69" s="33" t="s">
        <v>27</v>
      </c>
      <c r="C69" s="111">
        <v>39995</v>
      </c>
    </row>
    <row r="70" spans="1:3" ht="12.75" customHeight="1" x14ac:dyDescent="0.2">
      <c r="A70" s="48" t="s">
        <v>149</v>
      </c>
      <c r="B70" s="33" t="s">
        <v>28</v>
      </c>
      <c r="C70" s="40" t="s">
        <v>150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0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1.7109375" customWidth="1"/>
    <col min="2" max="2" width="60.7109375" customWidth="1"/>
    <col min="3" max="3" width="11.28515625" customWidth="1"/>
    <col min="4" max="6" width="9.7109375" customWidth="1"/>
    <col min="7" max="7" width="6.7109375" customWidth="1"/>
  </cols>
  <sheetData>
    <row r="1" spans="1:7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7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7" ht="15" customHeight="1" x14ac:dyDescent="0.2">
      <c r="A3" s="129"/>
      <c r="B3" s="130"/>
      <c r="C3" s="130"/>
      <c r="D3" s="130"/>
      <c r="F3" s="4"/>
    </row>
    <row r="4" spans="1:7" ht="12.75" customHeight="1" x14ac:dyDescent="0.2">
      <c r="A4" s="72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7" ht="12.75" customHeight="1" x14ac:dyDescent="0.2">
      <c r="A5" s="18"/>
      <c r="B5" s="120"/>
      <c r="C5" s="120"/>
      <c r="D5" s="120"/>
      <c r="F5" s="4"/>
    </row>
    <row r="6" spans="1:7" ht="12.75" customHeight="1" x14ac:dyDescent="0.2">
      <c r="A6" s="18"/>
      <c r="B6" s="120"/>
      <c r="C6" s="120"/>
      <c r="D6" s="120"/>
      <c r="F6" s="4"/>
    </row>
    <row r="7" spans="1:7" ht="12.75" customHeight="1" x14ac:dyDescent="0.2">
      <c r="A7" s="72" t="s">
        <v>163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7" ht="12.75" customHeight="1" x14ac:dyDescent="0.2">
      <c r="A8" s="72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7" ht="12.75" customHeight="1" x14ac:dyDescent="0.2">
      <c r="A9" s="18"/>
      <c r="B9" s="120"/>
      <c r="C9" s="120"/>
      <c r="D9" s="120"/>
      <c r="F9" s="4"/>
    </row>
    <row r="10" spans="1:7" ht="12.75" customHeight="1" x14ac:dyDescent="0.2">
      <c r="A10" s="18"/>
      <c r="B10" s="120"/>
      <c r="C10" s="120"/>
      <c r="D10" s="120"/>
      <c r="F10" s="4"/>
    </row>
    <row r="11" spans="1:7" ht="12.75" customHeight="1" x14ac:dyDescent="0.2">
      <c r="A11" s="18"/>
      <c r="B11" s="120"/>
      <c r="C11" s="120"/>
      <c r="D11" s="120"/>
      <c r="F11" s="4"/>
    </row>
    <row r="12" spans="1:7" ht="12.75" customHeight="1" x14ac:dyDescent="0.2">
      <c r="A12" s="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7" ht="12.75" customHeight="1" x14ac:dyDescent="0.2">
      <c r="A13" s="72" t="s">
        <v>165</v>
      </c>
      <c r="B13" s="3" t="str">
        <f>direcciondelaobra</f>
        <v>Tramo de Barranca del Muerto a Tlahuac.</v>
      </c>
      <c r="C13" s="74"/>
      <c r="D13" s="74" t="s">
        <v>167</v>
      </c>
      <c r="E13" s="107">
        <f>fechainicio</f>
        <v>40026</v>
      </c>
      <c r="F13" s="4"/>
    </row>
    <row r="14" spans="1:7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08">
        <f>fechaterminacion</f>
        <v>40178</v>
      </c>
      <c r="F14" s="6"/>
    </row>
    <row r="15" spans="1:7" ht="12.75" customHeight="1" thickTop="1" x14ac:dyDescent="0.2">
      <c r="A15" s="3"/>
      <c r="B15" s="3"/>
      <c r="C15" s="3"/>
      <c r="D15" s="3"/>
      <c r="E15" s="3"/>
      <c r="F15" s="3"/>
    </row>
    <row r="16" spans="1:7" ht="15" customHeight="1" x14ac:dyDescent="0.2">
      <c r="A16" s="116" t="s">
        <v>45</v>
      </c>
      <c r="B16" s="8"/>
      <c r="C16" s="8"/>
      <c r="D16" s="8"/>
      <c r="E16" s="8"/>
      <c r="F16" s="8"/>
      <c r="G16" s="15"/>
    </row>
    <row r="17" spans="1:7" ht="12.75" customHeight="1" thickBot="1" x14ac:dyDescent="0.25">
      <c r="A17" s="3"/>
      <c r="B17" s="3"/>
      <c r="C17" s="3"/>
      <c r="D17" s="3"/>
      <c r="E17" s="3"/>
      <c r="F17" s="3"/>
    </row>
    <row r="18" spans="1:7" ht="12.75" customHeight="1" thickTop="1" thickBot="1" x14ac:dyDescent="0.25">
      <c r="A18" s="9" t="s">
        <v>46</v>
      </c>
      <c r="B18" s="10" t="s">
        <v>47</v>
      </c>
      <c r="C18" s="10" t="s">
        <v>48</v>
      </c>
      <c r="D18" s="95" t="s">
        <v>31</v>
      </c>
    </row>
    <row r="19" spans="1:7" ht="12.75" customHeight="1" thickTop="1" x14ac:dyDescent="0.2">
      <c r="A19" s="3" t="s">
        <v>41</v>
      </c>
      <c r="B19" s="11"/>
      <c r="C19" s="11"/>
      <c r="D19" s="3"/>
      <c r="E19" s="3"/>
      <c r="F19" s="3"/>
      <c r="G19" s="3"/>
    </row>
    <row r="20" spans="1:7" ht="12.75" customHeight="1" x14ac:dyDescent="0.2">
      <c r="A20" s="79" t="s">
        <v>32</v>
      </c>
      <c r="B20" s="113" t="s">
        <v>151</v>
      </c>
      <c r="C20" s="94" t="s">
        <v>152</v>
      </c>
      <c r="D20" s="119" t="s">
        <v>169</v>
      </c>
    </row>
    <row r="21" spans="1:7" ht="12.75" customHeight="1" x14ac:dyDescent="0.2">
      <c r="A21" s="68"/>
      <c r="B21" s="12"/>
      <c r="C21" s="16"/>
      <c r="D21" s="80" t="s">
        <v>171</v>
      </c>
    </row>
    <row r="22" spans="1:7" ht="12.75" customHeight="1" x14ac:dyDescent="0.2">
      <c r="A22" s="68"/>
      <c r="B22" s="12"/>
      <c r="C22" s="16"/>
      <c r="D22" s="87"/>
    </row>
    <row r="23" spans="1:7" s="3" customFormat="1" ht="11.25" x14ac:dyDescent="0.2">
      <c r="A23" s="3" t="s">
        <v>158</v>
      </c>
    </row>
    <row r="24" spans="1:7" s="3" customFormat="1" ht="11.25" x14ac:dyDescent="0.2">
      <c r="A24" s="59"/>
      <c r="B24" s="85"/>
      <c r="C24" s="60"/>
      <c r="D24" s="82"/>
    </row>
    <row r="25" spans="1:7" s="3" customFormat="1" ht="11.25" x14ac:dyDescent="0.2">
      <c r="A25" s="62"/>
      <c r="B25" s="86"/>
      <c r="C25" s="63" t="s">
        <v>159</v>
      </c>
      <c r="D25" s="64" t="s">
        <v>173</v>
      </c>
    </row>
    <row r="26" spans="1:7" s="3" customFormat="1" ht="11.25" x14ac:dyDescent="0.2">
      <c r="A26" s="62"/>
      <c r="B26" s="86"/>
      <c r="C26" s="63" t="s">
        <v>160</v>
      </c>
      <c r="D26" s="64" t="s">
        <v>174</v>
      </c>
    </row>
    <row r="27" spans="1:7" s="3" customFormat="1" ht="11.25" x14ac:dyDescent="0.2">
      <c r="A27" s="62"/>
      <c r="B27" s="86"/>
      <c r="C27" s="63" t="s">
        <v>192</v>
      </c>
      <c r="D27" s="83" t="s">
        <v>184</v>
      </c>
    </row>
    <row r="28" spans="1:7" ht="12.75" customHeight="1" x14ac:dyDescent="0.2">
      <c r="A28" s="62"/>
      <c r="B28" s="86"/>
      <c r="C28" s="63" t="s">
        <v>193</v>
      </c>
      <c r="D28" s="83" t="s">
        <v>186</v>
      </c>
    </row>
    <row r="29" spans="1:7" x14ac:dyDescent="0.2">
      <c r="A29" s="65" t="str">
        <f>cargo&amp;": "&amp;responsable</f>
        <v>DIRECTOR GENERAL: ENCARGADO CORRESPONDIENTE</v>
      </c>
      <c r="B29" s="66"/>
      <c r="C29" s="84"/>
      <c r="D29" s="67"/>
    </row>
    <row r="30" spans="1:7" x14ac:dyDescent="0.2">
      <c r="F30" s="3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0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3" width="13.140625" customWidth="1"/>
    <col min="4" max="4" width="12.5703125" customWidth="1"/>
    <col min="5" max="5" width="9.7109375" customWidth="1"/>
    <col min="6" max="6" width="9" customWidth="1"/>
    <col min="7" max="7" width="9.5703125" customWidth="1"/>
  </cols>
  <sheetData>
    <row r="1" spans="1:7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7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7" ht="15" customHeight="1" x14ac:dyDescent="0.2">
      <c r="A3" s="129"/>
      <c r="B3" s="130"/>
      <c r="C3" s="130"/>
      <c r="D3" s="130"/>
      <c r="F3" s="4"/>
    </row>
    <row r="4" spans="1:7" ht="12.75" customHeight="1" x14ac:dyDescent="0.2">
      <c r="A4" s="72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7" ht="12.75" customHeight="1" x14ac:dyDescent="0.2">
      <c r="A5" s="18"/>
      <c r="B5" s="120"/>
      <c r="C5" s="120"/>
      <c r="D5" s="120"/>
      <c r="F5" s="4"/>
    </row>
    <row r="6" spans="1:7" ht="12.75" customHeight="1" x14ac:dyDescent="0.2">
      <c r="A6" s="18"/>
      <c r="B6" s="120"/>
      <c r="C6" s="120"/>
      <c r="D6" s="120"/>
      <c r="F6" s="4"/>
    </row>
    <row r="7" spans="1:7" ht="12.75" customHeight="1" x14ac:dyDescent="0.2">
      <c r="A7" s="72" t="s">
        <v>163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7" ht="12.75" customHeight="1" x14ac:dyDescent="0.2">
      <c r="A8" s="72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7" ht="12.75" customHeight="1" x14ac:dyDescent="0.2">
      <c r="A9" s="18"/>
      <c r="B9" s="120"/>
      <c r="C9" s="120"/>
      <c r="D9" s="120"/>
      <c r="F9" s="4"/>
    </row>
    <row r="10" spans="1:7" ht="12.75" customHeight="1" x14ac:dyDescent="0.2">
      <c r="A10" s="18"/>
      <c r="B10" s="120"/>
      <c r="C10" s="120"/>
      <c r="D10" s="120"/>
      <c r="F10" s="4"/>
    </row>
    <row r="11" spans="1:7" ht="12.75" customHeight="1" x14ac:dyDescent="0.2">
      <c r="A11" s="18"/>
      <c r="B11" s="120"/>
      <c r="C11" s="120"/>
      <c r="D11" s="120"/>
      <c r="F11" s="4"/>
    </row>
    <row r="12" spans="1:7" ht="12.75" customHeight="1" x14ac:dyDescent="0.2">
      <c r="A12" s="18"/>
      <c r="B12" s="69"/>
      <c r="C12" s="73" t="s">
        <v>166</v>
      </c>
      <c r="D12" s="71" t="str">
        <f>plazocalculado&amp;" días naturales"</f>
        <v>153 días naturales</v>
      </c>
      <c r="F12" s="4"/>
    </row>
    <row r="13" spans="1:7" ht="12.75" customHeight="1" x14ac:dyDescent="0.2">
      <c r="A13" s="72" t="s">
        <v>165</v>
      </c>
      <c r="B13" s="3" t="str">
        <f>direcciondelaobra</f>
        <v>Tramo de Barranca del Muerto a Tlahuac.</v>
      </c>
      <c r="C13" s="74" t="s">
        <v>167</v>
      </c>
      <c r="D13" s="107">
        <f>fechainicio</f>
        <v>40026</v>
      </c>
      <c r="F13" s="4"/>
    </row>
    <row r="14" spans="1:7" ht="12.75" customHeight="1" thickBot="1" x14ac:dyDescent="0.25">
      <c r="A14" s="19"/>
      <c r="B14" s="5" t="str">
        <f>ciudaddelaobra&amp;", "&amp;estadodelaobra</f>
        <v>México, Distrito Federal</v>
      </c>
      <c r="C14" s="75" t="s">
        <v>168</v>
      </c>
      <c r="D14" s="108">
        <f>fechaterminacion</f>
        <v>40178</v>
      </c>
      <c r="E14" s="115"/>
      <c r="F14" s="6"/>
    </row>
    <row r="15" spans="1:7" ht="12.75" customHeight="1" thickTop="1" x14ac:dyDescent="0.2">
      <c r="A15" s="3"/>
      <c r="B15" s="3"/>
      <c r="C15" s="3"/>
      <c r="D15" s="3"/>
      <c r="E15" s="3"/>
      <c r="F15" s="3"/>
    </row>
    <row r="16" spans="1:7" ht="15" customHeight="1" x14ac:dyDescent="0.2">
      <c r="A16" s="116" t="s">
        <v>45</v>
      </c>
      <c r="B16" s="8"/>
      <c r="C16" s="8"/>
      <c r="D16" s="8"/>
      <c r="E16" s="8"/>
      <c r="F16" s="8"/>
      <c r="G16" s="15"/>
    </row>
    <row r="17" spans="1:7" ht="12.75" customHeight="1" thickBot="1" x14ac:dyDescent="0.25">
      <c r="A17" s="3"/>
      <c r="B17" s="3"/>
      <c r="C17" s="3"/>
      <c r="D17" s="3"/>
      <c r="E17" s="3"/>
      <c r="F17" s="3"/>
    </row>
    <row r="18" spans="1:7" ht="12.75" customHeight="1" thickTop="1" thickBot="1" x14ac:dyDescent="0.25">
      <c r="A18" s="9" t="s">
        <v>46</v>
      </c>
      <c r="B18" s="10" t="s">
        <v>47</v>
      </c>
      <c r="C18" s="10" t="s">
        <v>48</v>
      </c>
      <c r="D18" s="10" t="s">
        <v>49</v>
      </c>
      <c r="E18" s="95" t="s">
        <v>31</v>
      </c>
    </row>
    <row r="19" spans="1:7" ht="12.75" customHeight="1" thickTop="1" x14ac:dyDescent="0.2">
      <c r="A19" s="3" t="s">
        <v>41</v>
      </c>
      <c r="B19" s="11"/>
      <c r="C19" s="11"/>
      <c r="D19" s="11"/>
      <c r="E19" s="3"/>
      <c r="F19" s="3"/>
      <c r="G19" s="3"/>
    </row>
    <row r="20" spans="1:7" ht="12.75" customHeight="1" x14ac:dyDescent="0.2">
      <c r="A20" s="79" t="s">
        <v>32</v>
      </c>
      <c r="B20" s="113" t="s">
        <v>151</v>
      </c>
      <c r="C20" s="81" t="s">
        <v>152</v>
      </c>
      <c r="D20" s="88" t="s">
        <v>36</v>
      </c>
      <c r="E20" s="119" t="s">
        <v>169</v>
      </c>
    </row>
    <row r="21" spans="1:7" ht="12.75" customHeight="1" x14ac:dyDescent="0.2">
      <c r="A21" s="68"/>
      <c r="B21" s="12"/>
      <c r="C21" s="16"/>
      <c r="D21" s="17"/>
      <c r="E21" s="80" t="s">
        <v>171</v>
      </c>
    </row>
    <row r="22" spans="1:7" ht="12.75" customHeight="1" x14ac:dyDescent="0.2">
      <c r="A22" s="68"/>
      <c r="B22" s="12"/>
      <c r="C22" s="16"/>
      <c r="D22" s="17"/>
      <c r="E22" s="87"/>
    </row>
    <row r="23" spans="1:7" s="3" customFormat="1" ht="11.25" x14ac:dyDescent="0.2">
      <c r="A23" s="3" t="s">
        <v>158</v>
      </c>
    </row>
    <row r="24" spans="1:7" s="3" customFormat="1" ht="11.25" x14ac:dyDescent="0.2">
      <c r="A24" s="59"/>
      <c r="B24" s="85"/>
      <c r="C24" s="85"/>
      <c r="D24" s="60"/>
      <c r="E24" s="82"/>
    </row>
    <row r="25" spans="1:7" s="3" customFormat="1" ht="11.25" x14ac:dyDescent="0.2">
      <c r="A25" s="62"/>
      <c r="B25" s="86"/>
      <c r="C25" s="86"/>
      <c r="D25" s="63" t="s">
        <v>159</v>
      </c>
      <c r="E25" s="64" t="s">
        <v>173</v>
      </c>
    </row>
    <row r="26" spans="1:7" s="3" customFormat="1" ht="11.25" x14ac:dyDescent="0.2">
      <c r="A26" s="62"/>
      <c r="B26" s="86"/>
      <c r="C26" s="86"/>
      <c r="D26" s="63" t="s">
        <v>160</v>
      </c>
      <c r="E26" s="64" t="s">
        <v>174</v>
      </c>
    </row>
    <row r="27" spans="1:7" s="3" customFormat="1" ht="11.25" x14ac:dyDescent="0.2">
      <c r="A27" s="62"/>
      <c r="B27" s="86"/>
      <c r="C27" s="86"/>
      <c r="D27" s="63" t="s">
        <v>192</v>
      </c>
      <c r="E27" s="83" t="s">
        <v>184</v>
      </c>
    </row>
    <row r="28" spans="1:7" ht="12.75" customHeight="1" x14ac:dyDescent="0.2">
      <c r="A28" s="62"/>
      <c r="B28" s="86"/>
      <c r="C28" s="86"/>
      <c r="D28" s="63" t="s">
        <v>193</v>
      </c>
      <c r="E28" s="83" t="s">
        <v>186</v>
      </c>
    </row>
    <row r="29" spans="1:7" x14ac:dyDescent="0.2">
      <c r="A29" s="65" t="str">
        <f>cargo&amp;": "&amp;responsable</f>
        <v>DIRECTOR GENERAL: ENCARGADO CORRESPONDIENTE</v>
      </c>
      <c r="B29" s="66"/>
      <c r="C29" s="66"/>
      <c r="D29" s="84"/>
      <c r="E29" s="67"/>
    </row>
    <row r="30" spans="1:7" x14ac:dyDescent="0.2">
      <c r="F30" s="77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21" t="s">
        <v>30</v>
      </c>
      <c r="B1" s="21"/>
    </row>
    <row r="2" spans="1:2" ht="12.75" customHeight="1" x14ac:dyDescent="0.2">
      <c r="A2" s="21"/>
      <c r="B2" s="21"/>
    </row>
    <row r="3" spans="1:2" ht="14.25" customHeight="1" x14ac:dyDescent="0.2">
      <c r="A3" s="49" t="s">
        <v>157</v>
      </c>
      <c r="B3" s="50"/>
    </row>
    <row r="4" spans="1:2" ht="12.75" customHeight="1" x14ac:dyDescent="0.2">
      <c r="A4" s="51" t="s">
        <v>1</v>
      </c>
      <c r="B4" s="52" t="s">
        <v>2</v>
      </c>
    </row>
    <row r="5" spans="1:2" ht="12.75" customHeight="1" x14ac:dyDescent="0.2">
      <c r="A5" s="32" t="s">
        <v>151</v>
      </c>
      <c r="B5" s="54" t="s">
        <v>33</v>
      </c>
    </row>
    <row r="6" spans="1:2" s="78" customFormat="1" ht="12.75" customHeight="1" x14ac:dyDescent="0.2">
      <c r="A6" s="32" t="s">
        <v>169</v>
      </c>
      <c r="B6" s="54" t="s">
        <v>170</v>
      </c>
    </row>
    <row r="7" spans="1:2" s="78" customFormat="1" x14ac:dyDescent="0.2">
      <c r="A7" s="32" t="s">
        <v>171</v>
      </c>
      <c r="B7" s="54" t="s">
        <v>172</v>
      </c>
    </row>
    <row r="8" spans="1:2" ht="12.75" customHeight="1" x14ac:dyDescent="0.2">
      <c r="A8" s="33" t="s">
        <v>32</v>
      </c>
      <c r="B8" s="53" t="s">
        <v>153</v>
      </c>
    </row>
    <row r="9" spans="1:2" ht="12.75" customHeight="1" x14ac:dyDescent="0.2">
      <c r="A9" s="32" t="s">
        <v>14</v>
      </c>
      <c r="B9" s="54" t="s">
        <v>154</v>
      </c>
    </row>
    <row r="10" spans="1:2" ht="12.75" customHeight="1" x14ac:dyDescent="0.2">
      <c r="A10" s="32" t="s">
        <v>31</v>
      </c>
      <c r="B10" s="54" t="s">
        <v>155</v>
      </c>
    </row>
    <row r="11" spans="1:2" ht="12.75" customHeight="1" x14ac:dyDescent="0.2">
      <c r="A11" s="32" t="s">
        <v>34</v>
      </c>
      <c r="B11" s="54" t="s">
        <v>188</v>
      </c>
    </row>
    <row r="12" spans="1:2" ht="12.75" customHeight="1" x14ac:dyDescent="0.2">
      <c r="A12" s="32" t="s">
        <v>35</v>
      </c>
      <c r="B12" s="54" t="s">
        <v>189</v>
      </c>
    </row>
    <row r="13" spans="1:2" ht="12.75" customHeight="1" x14ac:dyDescent="0.2">
      <c r="A13" s="32" t="s">
        <v>152</v>
      </c>
      <c r="B13" s="54" t="s">
        <v>190</v>
      </c>
    </row>
    <row r="14" spans="1:2" ht="12.75" customHeight="1" x14ac:dyDescent="0.2">
      <c r="A14" s="32" t="s">
        <v>36</v>
      </c>
      <c r="B14" s="54" t="s">
        <v>191</v>
      </c>
    </row>
    <row r="15" spans="1:2" ht="14.25" customHeight="1" x14ac:dyDescent="0.2">
      <c r="A15" s="55" t="s">
        <v>156</v>
      </c>
      <c r="B15" s="2"/>
    </row>
    <row r="16" spans="1:2" x14ac:dyDescent="0.2">
      <c r="A16" s="26" t="s">
        <v>29</v>
      </c>
      <c r="B16" s="37"/>
    </row>
    <row r="17" spans="1:2" x14ac:dyDescent="0.2">
      <c r="A17" s="57" t="s">
        <v>173</v>
      </c>
      <c r="B17" s="57" t="s">
        <v>178</v>
      </c>
    </row>
    <row r="18" spans="1:2" x14ac:dyDescent="0.2">
      <c r="A18" s="56" t="s">
        <v>174</v>
      </c>
      <c r="B18" s="56" t="s">
        <v>179</v>
      </c>
    </row>
    <row r="19" spans="1:2" x14ac:dyDescent="0.2">
      <c r="A19" s="32" t="s">
        <v>175</v>
      </c>
      <c r="B19" s="33" t="s">
        <v>180</v>
      </c>
    </row>
    <row r="20" spans="1:2" x14ac:dyDescent="0.2">
      <c r="A20" s="32" t="s">
        <v>176</v>
      </c>
      <c r="B20" s="33" t="s">
        <v>181</v>
      </c>
    </row>
    <row r="21" spans="1:2" x14ac:dyDescent="0.2">
      <c r="A21" s="32" t="s">
        <v>177</v>
      </c>
      <c r="B21" s="33" t="s">
        <v>182</v>
      </c>
    </row>
    <row r="22" spans="1:2" x14ac:dyDescent="0.2">
      <c r="A22" s="32" t="s">
        <v>184</v>
      </c>
      <c r="B22" s="33" t="s">
        <v>185</v>
      </c>
    </row>
    <row r="23" spans="1:2" x14ac:dyDescent="0.2">
      <c r="A23" s="32" t="s">
        <v>186</v>
      </c>
      <c r="B23" s="33" t="s">
        <v>187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85546875" customWidth="1"/>
    <col min="4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23" t="str">
        <f>razonsocial</f>
        <v>MI EMPRESA</v>
      </c>
      <c r="B2" s="124"/>
      <c r="C2" s="124"/>
      <c r="D2" s="124"/>
      <c r="E2" s="114"/>
      <c r="F2" s="14"/>
    </row>
    <row r="3" spans="1:6" ht="15" customHeight="1" x14ac:dyDescent="0.2">
      <c r="A3" s="125"/>
      <c r="B3" s="126"/>
      <c r="C3" s="126"/>
      <c r="D3" s="126"/>
      <c r="F3" s="4"/>
    </row>
    <row r="4" spans="1:6" ht="12.75" customHeight="1" x14ac:dyDescent="0.2">
      <c r="A4" s="117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6" ht="12.75" customHeight="1" x14ac:dyDescent="0.2">
      <c r="A5" s="118"/>
      <c r="B5" s="120"/>
      <c r="C5" s="120"/>
      <c r="D5" s="120"/>
      <c r="F5" s="4"/>
    </row>
    <row r="6" spans="1:6" ht="12.75" customHeight="1" x14ac:dyDescent="0.2">
      <c r="A6" s="118"/>
      <c r="B6" s="120"/>
      <c r="C6" s="120"/>
      <c r="D6" s="120"/>
      <c r="F6" s="4"/>
    </row>
    <row r="7" spans="1:6" ht="12.75" customHeight="1" x14ac:dyDescent="0.2">
      <c r="A7" s="117" t="s">
        <v>216</v>
      </c>
      <c r="B7" s="70" t="str">
        <f>numerodeconcurso</f>
        <v>2009/0257-0001</v>
      </c>
      <c r="C7" s="63" t="s">
        <v>38</v>
      </c>
      <c r="D7" s="109">
        <f>fechadeconcurso</f>
        <v>40017</v>
      </c>
      <c r="F7" s="4"/>
    </row>
    <row r="8" spans="1:6" ht="12.75" customHeight="1" x14ac:dyDescent="0.2">
      <c r="A8" s="117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6" ht="12.75" customHeight="1" x14ac:dyDescent="0.2">
      <c r="A9" s="118"/>
      <c r="B9" s="120"/>
      <c r="C9" s="120"/>
      <c r="D9" s="120"/>
      <c r="F9" s="4"/>
    </row>
    <row r="10" spans="1:6" ht="12.75" customHeight="1" x14ac:dyDescent="0.2">
      <c r="A10" s="118"/>
      <c r="B10" s="120"/>
      <c r="C10" s="120"/>
      <c r="D10" s="120"/>
      <c r="F10" s="4"/>
    </row>
    <row r="11" spans="1:6" ht="12.75" customHeight="1" x14ac:dyDescent="0.2">
      <c r="A11" s="118"/>
      <c r="B11" s="120"/>
      <c r="C11" s="120"/>
      <c r="D11" s="120"/>
      <c r="F11" s="4"/>
    </row>
    <row r="12" spans="1:6" ht="12.75" customHeight="1" x14ac:dyDescent="0.2">
      <c r="A12" s="1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6" ht="12.75" customHeight="1" x14ac:dyDescent="0.2">
      <c r="A13" s="117" t="s">
        <v>165</v>
      </c>
      <c r="B13" s="3" t="str">
        <f>direcciondelaobra</f>
        <v>Tramo de Barranca del Muerto a Tlahuac.</v>
      </c>
      <c r="C13" s="74"/>
      <c r="D13" s="74" t="s">
        <v>167</v>
      </c>
      <c r="E13" s="109">
        <f>fechainicio</f>
        <v>40026</v>
      </c>
      <c r="F13" s="4"/>
    </row>
    <row r="14" spans="1:6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10">
        <f>fechaterminacion</f>
        <v>40178</v>
      </c>
      <c r="F14" s="6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7" t="s">
        <v>39</v>
      </c>
      <c r="B16" s="7"/>
      <c r="C16" s="8"/>
      <c r="D16" s="8"/>
      <c r="E16" s="15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89" t="s">
        <v>40</v>
      </c>
      <c r="B18" s="121" t="s">
        <v>40</v>
      </c>
      <c r="C18" s="122"/>
      <c r="D18" s="95" t="s">
        <v>31</v>
      </c>
    </row>
    <row r="19" spans="1:6" ht="12.75" customHeight="1" thickTop="1" x14ac:dyDescent="0.2">
      <c r="A19" s="3" t="s">
        <v>41</v>
      </c>
      <c r="B19" s="3"/>
      <c r="D19" s="11"/>
    </row>
    <row r="20" spans="1:6" ht="12.75" customHeight="1" x14ac:dyDescent="0.2">
      <c r="A20" s="79" t="s">
        <v>32</v>
      </c>
      <c r="B20" s="113" t="s">
        <v>151</v>
      </c>
      <c r="D20" s="119" t="s">
        <v>169</v>
      </c>
    </row>
    <row r="21" spans="1:6" ht="12.75" customHeight="1" x14ac:dyDescent="0.2">
      <c r="A21" s="68"/>
      <c r="B21" s="12"/>
      <c r="D21" s="80" t="s">
        <v>171</v>
      </c>
    </row>
    <row r="22" spans="1:6" ht="12.75" customHeight="1" x14ac:dyDescent="0.2">
      <c r="A22" s="68"/>
      <c r="B22" s="12"/>
      <c r="D22" s="87"/>
    </row>
    <row r="23" spans="1:6" s="3" customFormat="1" ht="11.25" x14ac:dyDescent="0.2">
      <c r="A23" s="3" t="s">
        <v>158</v>
      </c>
    </row>
    <row r="24" spans="1:6" s="3" customFormat="1" ht="11.25" x14ac:dyDescent="0.2">
      <c r="A24" s="59"/>
      <c r="B24" s="60"/>
      <c r="C24" s="60"/>
      <c r="D24" s="61"/>
    </row>
    <row r="25" spans="1:6" s="3" customFormat="1" ht="11.25" x14ac:dyDescent="0.2">
      <c r="A25" s="62"/>
      <c r="B25" s="63"/>
      <c r="C25" s="63" t="s">
        <v>159</v>
      </c>
      <c r="D25" s="64" t="s">
        <v>173</v>
      </c>
    </row>
    <row r="26" spans="1:6" s="3" customFormat="1" ht="11.25" x14ac:dyDescent="0.2">
      <c r="A26" s="62"/>
      <c r="B26" s="63"/>
      <c r="C26" s="63" t="s">
        <v>160</v>
      </c>
      <c r="D26" s="64" t="s">
        <v>174</v>
      </c>
    </row>
    <row r="27" spans="1:6" s="3" customFormat="1" ht="11.25" x14ac:dyDescent="0.2">
      <c r="A27" s="65" t="str">
        <f>cargo&amp;": "&amp;responsable</f>
        <v>DIRECTOR GENERAL: ENCARGADO CORRESPONDIENTE</v>
      </c>
      <c r="B27" s="66"/>
      <c r="C27" s="66"/>
      <c r="D27" s="67"/>
    </row>
    <row r="28" spans="1:6" ht="12.75" customHeight="1" x14ac:dyDescent="0.2">
      <c r="B28" s="3"/>
      <c r="F28" s="3" t="s">
        <v>42</v>
      </c>
    </row>
  </sheetData>
  <mergeCells count="4">
    <mergeCell ref="B8:D11"/>
    <mergeCell ref="B18:C18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85546875" customWidth="1"/>
    <col min="4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6" ht="15" customHeight="1" x14ac:dyDescent="0.2">
      <c r="A3" s="129"/>
      <c r="B3" s="130"/>
      <c r="C3" s="130"/>
      <c r="D3" s="130"/>
      <c r="F3" s="4"/>
    </row>
    <row r="4" spans="1:6" ht="12.75" customHeight="1" x14ac:dyDescent="0.2">
      <c r="A4" s="117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6" ht="12.75" customHeight="1" x14ac:dyDescent="0.2">
      <c r="A5" s="118"/>
      <c r="B5" s="120"/>
      <c r="C5" s="120"/>
      <c r="D5" s="120"/>
      <c r="F5" s="4"/>
    </row>
    <row r="6" spans="1:6" ht="12.75" customHeight="1" x14ac:dyDescent="0.2">
      <c r="A6" s="118"/>
      <c r="B6" s="120"/>
      <c r="C6" s="120"/>
      <c r="D6" s="120"/>
      <c r="F6" s="4"/>
    </row>
    <row r="7" spans="1:6" ht="12.75" customHeight="1" x14ac:dyDescent="0.2">
      <c r="A7" s="117" t="s">
        <v>216</v>
      </c>
      <c r="B7" s="70" t="str">
        <f>numerodeconcurso</f>
        <v>2009/0257-0001</v>
      </c>
      <c r="C7" s="63" t="s">
        <v>38</v>
      </c>
      <c r="D7" s="109">
        <f>fechadeconcurso</f>
        <v>40017</v>
      </c>
      <c r="F7" s="4"/>
    </row>
    <row r="8" spans="1:6" ht="12.75" customHeight="1" x14ac:dyDescent="0.2">
      <c r="A8" s="117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6" ht="12.75" customHeight="1" x14ac:dyDescent="0.2">
      <c r="A9" s="118"/>
      <c r="B9" s="120"/>
      <c r="C9" s="120"/>
      <c r="D9" s="120"/>
      <c r="F9" s="4"/>
    </row>
    <row r="10" spans="1:6" ht="12.75" customHeight="1" x14ac:dyDescent="0.2">
      <c r="A10" s="118"/>
      <c r="B10" s="120"/>
      <c r="C10" s="120"/>
      <c r="D10" s="120"/>
      <c r="F10" s="4"/>
    </row>
    <row r="11" spans="1:6" ht="12.75" customHeight="1" x14ac:dyDescent="0.2">
      <c r="A11" s="118"/>
      <c r="B11" s="120"/>
      <c r="C11" s="120"/>
      <c r="D11" s="120"/>
      <c r="F11" s="4"/>
    </row>
    <row r="12" spans="1:6" ht="12.75" customHeight="1" x14ac:dyDescent="0.2">
      <c r="A12" s="1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6" ht="12.75" customHeight="1" x14ac:dyDescent="0.2">
      <c r="A13" s="117" t="s">
        <v>165</v>
      </c>
      <c r="B13" s="3" t="str">
        <f>direcciondelaobra</f>
        <v>Tramo de Barranca del Muerto a Tlahuac.</v>
      </c>
      <c r="C13" s="74"/>
      <c r="D13" s="74" t="s">
        <v>167</v>
      </c>
      <c r="E13" s="109">
        <f>fechainicio</f>
        <v>40026</v>
      </c>
      <c r="F13" s="4"/>
    </row>
    <row r="14" spans="1:6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10">
        <f>fechaterminacion</f>
        <v>40178</v>
      </c>
      <c r="F14" s="6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116" t="s">
        <v>39</v>
      </c>
      <c r="B16" s="7"/>
      <c r="C16" s="8"/>
      <c r="D16" s="8"/>
      <c r="E16" s="15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89" t="s">
        <v>40</v>
      </c>
      <c r="B18" s="121" t="s">
        <v>40</v>
      </c>
      <c r="C18" s="122"/>
      <c r="D18" s="95" t="s">
        <v>31</v>
      </c>
    </row>
    <row r="19" spans="1:6" ht="12.75" customHeight="1" thickTop="1" x14ac:dyDescent="0.2">
      <c r="A19" s="3" t="s">
        <v>41</v>
      </c>
      <c r="B19" s="3"/>
      <c r="D19" s="11"/>
    </row>
    <row r="20" spans="1:6" ht="12.75" customHeight="1" x14ac:dyDescent="0.2">
      <c r="A20" s="79" t="s">
        <v>32</v>
      </c>
      <c r="B20" s="113" t="s">
        <v>151</v>
      </c>
      <c r="D20" s="119" t="s">
        <v>169</v>
      </c>
    </row>
    <row r="21" spans="1:6" ht="12.75" customHeight="1" x14ac:dyDescent="0.2">
      <c r="A21" s="68"/>
      <c r="B21" s="12"/>
      <c r="D21" s="80" t="s">
        <v>171</v>
      </c>
    </row>
    <row r="22" spans="1:6" ht="12.75" customHeight="1" x14ac:dyDescent="0.2">
      <c r="A22" s="68"/>
      <c r="B22" s="12"/>
      <c r="D22" s="87"/>
    </row>
    <row r="23" spans="1:6" s="3" customFormat="1" ht="11.25" x14ac:dyDescent="0.2">
      <c r="A23" s="3" t="s">
        <v>158</v>
      </c>
    </row>
    <row r="24" spans="1:6" s="3" customFormat="1" ht="11.25" x14ac:dyDescent="0.2">
      <c r="A24" s="59"/>
      <c r="B24" s="60"/>
      <c r="C24" s="60"/>
      <c r="D24" s="61"/>
    </row>
    <row r="25" spans="1:6" s="3" customFormat="1" ht="11.25" x14ac:dyDescent="0.2">
      <c r="A25" s="65" t="str">
        <f>cargo&amp;": "&amp;responsable</f>
        <v>DIRECTOR GENERAL: ENCARGADO CORRESPONDIENTE</v>
      </c>
      <c r="B25" s="66"/>
      <c r="C25" s="66"/>
      <c r="D25" s="67"/>
    </row>
    <row r="26" spans="1:6" ht="12.75" customHeight="1" x14ac:dyDescent="0.2">
      <c r="B26" s="3"/>
      <c r="F26" s="77" t="s">
        <v>42</v>
      </c>
    </row>
  </sheetData>
  <mergeCells count="4">
    <mergeCell ref="B8:D11"/>
    <mergeCell ref="B18:C18"/>
    <mergeCell ref="A2:D3"/>
    <mergeCell ref="B4:D6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9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40.7109375" customWidth="1"/>
    <col min="3" max="3" width="10.7109375" customWidth="1"/>
    <col min="4" max="4" width="11.28515625" customWidth="1"/>
    <col min="5" max="6" width="9.7109375" customWidth="1"/>
    <col min="7" max="7" width="8.5703125" customWidth="1"/>
    <col min="8" max="11" width="5.7109375" customWidth="1"/>
  </cols>
  <sheetData>
    <row r="1" spans="1:7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7" ht="15" customHeight="1" thickTop="1" x14ac:dyDescent="0.2">
      <c r="A2" s="123" t="str">
        <f>razonsocial</f>
        <v>MI EMPRESA</v>
      </c>
      <c r="B2" s="124"/>
      <c r="C2" s="124"/>
      <c r="D2" s="124"/>
      <c r="E2" s="114"/>
      <c r="F2" s="14"/>
    </row>
    <row r="3" spans="1:7" ht="15" customHeight="1" x14ac:dyDescent="0.2">
      <c r="A3" s="125"/>
      <c r="B3" s="126"/>
      <c r="C3" s="126"/>
      <c r="D3" s="126"/>
      <c r="F3" s="4"/>
    </row>
    <row r="4" spans="1:7" ht="12.75" customHeight="1" x14ac:dyDescent="0.2">
      <c r="A4" s="117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7" ht="12.75" customHeight="1" x14ac:dyDescent="0.2">
      <c r="A5" s="118"/>
      <c r="B5" s="120"/>
      <c r="C5" s="120"/>
      <c r="D5" s="120"/>
      <c r="F5" s="4"/>
    </row>
    <row r="6" spans="1:7" ht="12.75" customHeight="1" x14ac:dyDescent="0.2">
      <c r="A6" s="118"/>
      <c r="B6" s="120"/>
      <c r="C6" s="120"/>
      <c r="D6" s="120"/>
      <c r="F6" s="4"/>
    </row>
    <row r="7" spans="1:7" ht="12.75" customHeight="1" x14ac:dyDescent="0.2">
      <c r="A7" s="117" t="s">
        <v>216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7" ht="12.75" customHeight="1" x14ac:dyDescent="0.2">
      <c r="A8" s="117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7" ht="12.75" customHeight="1" x14ac:dyDescent="0.2">
      <c r="A9" s="118"/>
      <c r="B9" s="120"/>
      <c r="C9" s="120"/>
      <c r="D9" s="120"/>
      <c r="F9" s="4"/>
    </row>
    <row r="10" spans="1:7" ht="12.75" customHeight="1" x14ac:dyDescent="0.2">
      <c r="A10" s="118"/>
      <c r="B10" s="120"/>
      <c r="C10" s="120"/>
      <c r="D10" s="120"/>
      <c r="F10" s="4"/>
    </row>
    <row r="11" spans="1:7" ht="12.75" customHeight="1" x14ac:dyDescent="0.2">
      <c r="A11" s="118"/>
      <c r="B11" s="120"/>
      <c r="C11" s="120"/>
      <c r="D11" s="120"/>
      <c r="F11" s="4"/>
    </row>
    <row r="12" spans="1:7" ht="12.75" customHeight="1" x14ac:dyDescent="0.2">
      <c r="A12" s="118"/>
      <c r="B12" s="120"/>
      <c r="C12" s="120"/>
      <c r="D12" s="120"/>
      <c r="F12" s="4"/>
    </row>
    <row r="13" spans="1:7" ht="12.75" customHeight="1" x14ac:dyDescent="0.2">
      <c r="A13" s="118"/>
      <c r="B13" s="69"/>
      <c r="C13" s="73"/>
      <c r="D13" s="73" t="s">
        <v>166</v>
      </c>
      <c r="E13" s="71" t="str">
        <f>plazocalculado&amp;" días naturales"</f>
        <v>153 días naturales</v>
      </c>
      <c r="F13" s="4"/>
    </row>
    <row r="14" spans="1:7" ht="12.75" customHeight="1" x14ac:dyDescent="0.2">
      <c r="A14" s="117" t="s">
        <v>165</v>
      </c>
      <c r="B14" s="3" t="str">
        <f>direcciondelaobra</f>
        <v>Tramo de Barranca del Muerto a Tlahuac.</v>
      </c>
      <c r="C14" s="74"/>
      <c r="D14" s="74" t="s">
        <v>167</v>
      </c>
      <c r="E14" s="107">
        <f>fechainicio</f>
        <v>40026</v>
      </c>
      <c r="F14" s="4"/>
    </row>
    <row r="15" spans="1:7" ht="12.75" customHeight="1" thickBot="1" x14ac:dyDescent="0.25">
      <c r="A15" s="19"/>
      <c r="B15" s="5" t="str">
        <f>ciudaddelaobra&amp;", "&amp;estadodelaobra</f>
        <v>México, Distrito Federal</v>
      </c>
      <c r="C15" s="75"/>
      <c r="D15" s="75" t="s">
        <v>168</v>
      </c>
      <c r="E15" s="108">
        <f>fechaterminacion</f>
        <v>40178</v>
      </c>
      <c r="F15" s="6"/>
    </row>
    <row r="16" spans="1:7" ht="11.25" customHeight="1" thickTop="1" x14ac:dyDescent="0.2">
      <c r="A16" s="3"/>
      <c r="B16" s="3"/>
      <c r="C16" s="3"/>
      <c r="D16" s="3"/>
      <c r="E16" s="3"/>
      <c r="F16" s="3"/>
      <c r="G16" s="3"/>
    </row>
    <row r="17" spans="1:11" ht="12.75" customHeight="1" x14ac:dyDescent="0.2">
      <c r="A17" s="7" t="s">
        <v>39</v>
      </c>
      <c r="B17" s="7"/>
      <c r="C17" s="8"/>
      <c r="D17" s="8"/>
      <c r="E17" s="8"/>
      <c r="F17" s="8"/>
      <c r="G17" s="8"/>
      <c r="H17" s="15"/>
      <c r="I17" s="15"/>
      <c r="J17" s="15"/>
      <c r="K17" s="15"/>
    </row>
    <row r="18" spans="1:11" ht="11.25" customHeight="1" x14ac:dyDescent="0.2">
      <c r="A18" s="3"/>
      <c r="B18" s="3"/>
      <c r="C18" s="3"/>
      <c r="D18" s="3"/>
      <c r="E18" s="3"/>
      <c r="F18" s="3"/>
      <c r="G18" s="3"/>
    </row>
    <row r="19" spans="1:11" ht="15" customHeight="1" x14ac:dyDescent="0.2">
      <c r="A19" s="9" t="s">
        <v>40</v>
      </c>
      <c r="B19" s="58"/>
      <c r="C19" s="10" t="s">
        <v>43</v>
      </c>
      <c r="D19" s="10" t="s">
        <v>44</v>
      </c>
      <c r="E19" s="95" t="s">
        <v>31</v>
      </c>
    </row>
    <row r="20" spans="1:11" ht="11.25" customHeight="1" thickTop="1" x14ac:dyDescent="0.2">
      <c r="A20" s="3" t="s">
        <v>41</v>
      </c>
      <c r="B20" s="3"/>
      <c r="C20" s="3"/>
      <c r="D20" s="3"/>
      <c r="E20" s="11"/>
      <c r="F20" s="3"/>
      <c r="G20" s="3"/>
    </row>
    <row r="21" spans="1:11" ht="11.25" customHeight="1" x14ac:dyDescent="0.2">
      <c r="A21" s="79" t="s">
        <v>32</v>
      </c>
      <c r="B21" s="113" t="s">
        <v>151</v>
      </c>
      <c r="C21" s="109" t="s">
        <v>34</v>
      </c>
      <c r="D21" s="109" t="s">
        <v>35</v>
      </c>
      <c r="E21" s="119" t="s">
        <v>169</v>
      </c>
    </row>
    <row r="22" spans="1:11" ht="11.25" customHeight="1" x14ac:dyDescent="0.2">
      <c r="A22" s="68"/>
      <c r="B22" s="12"/>
      <c r="C22" s="20"/>
      <c r="D22" s="20"/>
      <c r="E22" s="80" t="s">
        <v>171</v>
      </c>
    </row>
    <row r="23" spans="1:11" ht="11.25" customHeight="1" x14ac:dyDescent="0.2">
      <c r="A23" s="68"/>
      <c r="B23" s="12"/>
      <c r="C23" s="20"/>
      <c r="D23" s="20"/>
      <c r="E23" s="87"/>
    </row>
    <row r="24" spans="1:11" s="3" customFormat="1" ht="11.25" x14ac:dyDescent="0.2">
      <c r="A24" s="3" t="s">
        <v>158</v>
      </c>
    </row>
    <row r="25" spans="1:11" s="3" customFormat="1" ht="11.25" x14ac:dyDescent="0.2">
      <c r="A25" s="59"/>
      <c r="B25" s="76"/>
      <c r="C25" s="76"/>
      <c r="D25" s="60"/>
      <c r="E25" s="61"/>
    </row>
    <row r="26" spans="1:11" s="3" customFormat="1" ht="11.25" x14ac:dyDescent="0.2">
      <c r="A26" s="62"/>
      <c r="B26" s="77"/>
      <c r="C26" s="77"/>
      <c r="D26" s="63" t="s">
        <v>159</v>
      </c>
      <c r="E26" s="64" t="s">
        <v>173</v>
      </c>
    </row>
    <row r="27" spans="1:11" s="3" customFormat="1" ht="11.25" x14ac:dyDescent="0.2">
      <c r="A27" s="62"/>
      <c r="B27" s="77"/>
      <c r="C27" s="77"/>
      <c r="D27" s="63" t="s">
        <v>160</v>
      </c>
      <c r="E27" s="64" t="s">
        <v>174</v>
      </c>
    </row>
    <row r="28" spans="1:11" s="3" customFormat="1" ht="11.25" x14ac:dyDescent="0.2">
      <c r="A28" s="65" t="str">
        <f>cargo&amp;": "&amp;responsable</f>
        <v>DIRECTOR GENERAL: ENCARGADO CORRESPONDIENTE</v>
      </c>
      <c r="B28" s="66"/>
      <c r="C28" s="66"/>
      <c r="D28" s="66"/>
      <c r="E28" s="67"/>
    </row>
    <row r="29" spans="1:11" ht="11.25" customHeight="1" x14ac:dyDescent="0.2">
      <c r="B29" s="3"/>
      <c r="F29" s="3" t="s">
        <v>42</v>
      </c>
    </row>
  </sheetData>
  <mergeCells count="3">
    <mergeCell ref="B8:D12"/>
    <mergeCell ref="A2:D3"/>
    <mergeCell ref="B4:D6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8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140625" customWidth="1"/>
    <col min="4" max="4" width="13.28515625" customWidth="1"/>
    <col min="5" max="5" width="9.7109375" customWidth="1"/>
    <col min="6" max="6" width="11.7109375" customWidth="1"/>
    <col min="7" max="10" width="6.7109375" customWidth="1"/>
  </cols>
  <sheetData>
    <row r="1" spans="1:10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10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10" ht="15" customHeight="1" x14ac:dyDescent="0.2">
      <c r="A3" s="129"/>
      <c r="B3" s="130"/>
      <c r="C3" s="130"/>
      <c r="D3" s="130"/>
      <c r="F3" s="4"/>
    </row>
    <row r="4" spans="1:10" ht="12.75" customHeight="1" x14ac:dyDescent="0.2">
      <c r="A4" s="117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10" ht="12.75" customHeight="1" x14ac:dyDescent="0.2">
      <c r="A5" s="118"/>
      <c r="B5" s="120"/>
      <c r="C5" s="120"/>
      <c r="D5" s="120"/>
      <c r="F5" s="4"/>
    </row>
    <row r="6" spans="1:10" ht="12.75" customHeight="1" x14ac:dyDescent="0.2">
      <c r="A6" s="118"/>
      <c r="B6" s="120"/>
      <c r="C6" s="120"/>
      <c r="D6" s="120"/>
      <c r="F6" s="4"/>
    </row>
    <row r="7" spans="1:10" ht="12.75" customHeight="1" x14ac:dyDescent="0.2">
      <c r="A7" s="117" t="s">
        <v>216</v>
      </c>
      <c r="B7" s="70" t="str">
        <f>numerodeconcurso</f>
        <v>2009/0257-0001</v>
      </c>
      <c r="C7" s="93" t="s">
        <v>38</v>
      </c>
      <c r="D7" s="109">
        <f>fechadeconcurso</f>
        <v>40017</v>
      </c>
      <c r="F7" s="4"/>
    </row>
    <row r="8" spans="1:10" ht="12.75" customHeight="1" x14ac:dyDescent="0.2">
      <c r="A8" s="117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10" ht="12.75" customHeight="1" x14ac:dyDescent="0.2">
      <c r="A9" s="118"/>
      <c r="B9" s="120"/>
      <c r="C9" s="120"/>
      <c r="D9" s="120"/>
      <c r="F9" s="4"/>
    </row>
    <row r="10" spans="1:10" ht="12.75" customHeight="1" x14ac:dyDescent="0.2">
      <c r="A10" s="118"/>
      <c r="B10" s="120"/>
      <c r="C10" s="120"/>
      <c r="D10" s="120"/>
      <c r="F10" s="4"/>
    </row>
    <row r="11" spans="1:10" ht="12.75" customHeight="1" x14ac:dyDescent="0.2">
      <c r="A11" s="118"/>
      <c r="B11" s="120"/>
      <c r="C11" s="120"/>
      <c r="D11" s="120"/>
      <c r="F11" s="4"/>
    </row>
    <row r="12" spans="1:10" ht="12.75" customHeight="1" x14ac:dyDescent="0.2">
      <c r="A12" s="1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10" ht="12.75" customHeight="1" x14ac:dyDescent="0.2">
      <c r="A13" s="117" t="s">
        <v>165</v>
      </c>
      <c r="B13" s="3" t="str">
        <f>direcciondelaobra</f>
        <v>Tramo de Barranca del Muerto a Tlahuac.</v>
      </c>
      <c r="C13" s="91"/>
      <c r="D13" s="91" t="s">
        <v>167</v>
      </c>
      <c r="E13" s="109">
        <f>fechainicio</f>
        <v>40026</v>
      </c>
      <c r="F13" s="4"/>
    </row>
    <row r="14" spans="1:10" ht="12.75" customHeight="1" thickBot="1" x14ac:dyDescent="0.25">
      <c r="A14" s="19"/>
      <c r="B14" s="5" t="str">
        <f>ciudaddelaobra&amp;", "&amp;estadodelaobra</f>
        <v>México, Distrito Federal</v>
      </c>
      <c r="C14" s="92"/>
      <c r="D14" s="92" t="s">
        <v>168</v>
      </c>
      <c r="E14" s="110">
        <f>fechaterminacion</f>
        <v>40178</v>
      </c>
      <c r="F14" s="6"/>
    </row>
    <row r="15" spans="1:10" ht="12.75" customHeight="1" thickTop="1" x14ac:dyDescent="0.2">
      <c r="A15" s="3"/>
      <c r="B15" s="3"/>
      <c r="C15" s="3"/>
      <c r="D15" s="3"/>
      <c r="E15" s="3"/>
      <c r="F15" s="3"/>
    </row>
    <row r="16" spans="1:10" ht="15" customHeight="1" x14ac:dyDescent="0.2">
      <c r="A16" s="116" t="s">
        <v>45</v>
      </c>
      <c r="B16" s="8"/>
      <c r="C16" s="8"/>
      <c r="D16" s="8"/>
      <c r="E16" s="8"/>
      <c r="F16" s="8"/>
      <c r="G16" s="15"/>
      <c r="H16" s="15"/>
      <c r="I16" s="15"/>
      <c r="J16" s="15"/>
    </row>
    <row r="17" spans="1:8" ht="12.75" customHeight="1" thickBot="1" x14ac:dyDescent="0.25">
      <c r="A17" s="3"/>
      <c r="B17" s="3"/>
      <c r="C17" s="3"/>
      <c r="D17" s="3"/>
      <c r="E17" s="3"/>
      <c r="F17" s="3"/>
    </row>
    <row r="18" spans="1:8" ht="12.75" customHeight="1" thickTop="1" thickBot="1" x14ac:dyDescent="0.25">
      <c r="A18" s="9" t="s">
        <v>46</v>
      </c>
      <c r="B18" s="131" t="s">
        <v>47</v>
      </c>
      <c r="C18" s="132"/>
      <c r="D18" s="10" t="s">
        <v>48</v>
      </c>
      <c r="E18" s="95" t="s">
        <v>31</v>
      </c>
    </row>
    <row r="19" spans="1:8" ht="12.75" customHeight="1" thickTop="1" x14ac:dyDescent="0.2">
      <c r="A19" s="3" t="s">
        <v>41</v>
      </c>
      <c r="B19" s="11"/>
      <c r="D19" s="11"/>
      <c r="E19" s="3"/>
      <c r="F19" s="3"/>
      <c r="G19" s="3"/>
    </row>
    <row r="20" spans="1:8" ht="12.75" customHeight="1" x14ac:dyDescent="0.2">
      <c r="A20" s="79" t="s">
        <v>32</v>
      </c>
      <c r="B20" s="113" t="s">
        <v>151</v>
      </c>
      <c r="D20" s="90" t="s">
        <v>152</v>
      </c>
      <c r="E20" s="119" t="s">
        <v>169</v>
      </c>
      <c r="H20" s="13"/>
    </row>
    <row r="21" spans="1:8" ht="12.75" customHeight="1" x14ac:dyDescent="0.2">
      <c r="A21" s="68"/>
      <c r="B21" s="12"/>
      <c r="D21" s="16"/>
      <c r="E21" s="80" t="s">
        <v>171</v>
      </c>
      <c r="H21" s="13"/>
    </row>
    <row r="22" spans="1:8" ht="12.75" customHeight="1" x14ac:dyDescent="0.2">
      <c r="A22" s="68"/>
      <c r="B22" s="12"/>
      <c r="D22" s="16"/>
      <c r="E22" s="87"/>
      <c r="H22" s="13"/>
    </row>
    <row r="23" spans="1:8" s="3" customFormat="1" ht="11.25" x14ac:dyDescent="0.2">
      <c r="A23" s="3" t="s">
        <v>158</v>
      </c>
    </row>
    <row r="24" spans="1:8" s="3" customFormat="1" ht="11.25" x14ac:dyDescent="0.2">
      <c r="A24" s="59"/>
      <c r="B24" s="76"/>
      <c r="C24" s="76"/>
      <c r="D24" s="60"/>
      <c r="E24" s="61"/>
    </row>
    <row r="25" spans="1:8" s="3" customFormat="1" ht="11.25" x14ac:dyDescent="0.2">
      <c r="A25" s="62"/>
      <c r="B25" s="77"/>
      <c r="C25" s="77"/>
      <c r="D25" s="63" t="s">
        <v>159</v>
      </c>
      <c r="E25" s="64" t="s">
        <v>173</v>
      </c>
    </row>
    <row r="26" spans="1:8" s="3" customFormat="1" ht="11.25" x14ac:dyDescent="0.2">
      <c r="A26" s="62"/>
      <c r="B26" s="77"/>
      <c r="C26" s="77"/>
      <c r="D26" s="63" t="s">
        <v>160</v>
      </c>
      <c r="E26" s="64" t="s">
        <v>174</v>
      </c>
    </row>
    <row r="27" spans="1:8" s="3" customFormat="1" ht="11.25" x14ac:dyDescent="0.2">
      <c r="A27" s="65" t="str">
        <f>cargo&amp;": "&amp;responsable</f>
        <v>DIRECTOR GENERAL: ENCARGADO CORRESPONDIENTE</v>
      </c>
      <c r="B27" s="66"/>
      <c r="C27" s="66"/>
      <c r="D27" s="66"/>
      <c r="E27" s="67"/>
    </row>
    <row r="28" spans="1:8" ht="12.75" customHeight="1" x14ac:dyDescent="0.2">
      <c r="F28" s="3" t="s">
        <v>42</v>
      </c>
    </row>
  </sheetData>
  <mergeCells count="4">
    <mergeCell ref="B8:D11"/>
    <mergeCell ref="B18:C18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8"/>
  <sheetViews>
    <sheetView showGridLines="0" showZeros="0" zoomScaleNormal="100" workbookViewId="0">
      <selection activeCell="B31" sqref="B31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13.140625" customWidth="1"/>
    <col min="4" max="4" width="12.5703125" customWidth="1"/>
    <col min="5" max="5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  <c r="E1" s="3"/>
    </row>
    <row r="2" spans="1:6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6" ht="15" customHeight="1" x14ac:dyDescent="0.2">
      <c r="A3" s="129"/>
      <c r="B3" s="130"/>
      <c r="C3" s="130"/>
      <c r="D3" s="130"/>
      <c r="F3" s="4"/>
    </row>
    <row r="4" spans="1:6" ht="12.75" customHeight="1" x14ac:dyDescent="0.2">
      <c r="A4" s="72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6" ht="12.75" customHeight="1" x14ac:dyDescent="0.2">
      <c r="A5" s="18"/>
      <c r="B5" s="120"/>
      <c r="C5" s="120"/>
      <c r="D5" s="120"/>
      <c r="F5" s="4"/>
    </row>
    <row r="6" spans="1:6" ht="12.75" customHeight="1" x14ac:dyDescent="0.2">
      <c r="A6" s="18"/>
      <c r="B6" s="120"/>
      <c r="C6" s="120"/>
      <c r="D6" s="120"/>
      <c r="F6" s="4"/>
    </row>
    <row r="7" spans="1:6" ht="12.75" customHeight="1" x14ac:dyDescent="0.2">
      <c r="A7" s="72" t="s">
        <v>163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6" ht="12.75" customHeight="1" x14ac:dyDescent="0.2">
      <c r="A8" s="72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6" ht="12.75" customHeight="1" x14ac:dyDescent="0.2">
      <c r="A9" s="18"/>
      <c r="B9" s="120"/>
      <c r="C9" s="120"/>
      <c r="D9" s="120"/>
      <c r="F9" s="4"/>
    </row>
    <row r="10" spans="1:6" ht="12.75" customHeight="1" x14ac:dyDescent="0.2">
      <c r="A10" s="18"/>
      <c r="B10" s="120"/>
      <c r="C10" s="120"/>
      <c r="D10" s="120"/>
      <c r="F10" s="4"/>
    </row>
    <row r="11" spans="1:6" ht="12.75" customHeight="1" x14ac:dyDescent="0.2">
      <c r="A11" s="18"/>
      <c r="B11" s="120"/>
      <c r="C11" s="120"/>
      <c r="D11" s="120"/>
      <c r="F11" s="4"/>
    </row>
    <row r="12" spans="1:6" ht="12.75" customHeight="1" x14ac:dyDescent="0.2">
      <c r="A12" s="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6" ht="12.75" customHeight="1" x14ac:dyDescent="0.2">
      <c r="A13" s="72" t="s">
        <v>165</v>
      </c>
      <c r="B13" s="3" t="str">
        <f>direcciondelaobra</f>
        <v>Tramo de Barranca del Muerto a Tlahuac.</v>
      </c>
      <c r="C13" s="74"/>
      <c r="D13" s="74" t="s">
        <v>167</v>
      </c>
      <c r="E13" s="107">
        <f>fechainicio</f>
        <v>40026</v>
      </c>
      <c r="F13" s="4"/>
    </row>
    <row r="14" spans="1:6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08">
        <f>fechaterminacion</f>
        <v>40178</v>
      </c>
      <c r="F14" s="6"/>
    </row>
    <row r="15" spans="1:6" ht="12.75" customHeight="1" thickTop="1" x14ac:dyDescent="0.2">
      <c r="A15" s="3"/>
      <c r="B15" s="3"/>
      <c r="C15" s="3"/>
      <c r="D15" s="3"/>
      <c r="E15" s="3"/>
    </row>
    <row r="16" spans="1:6" ht="15" customHeight="1" x14ac:dyDescent="0.2">
      <c r="A16" s="116" t="s">
        <v>45</v>
      </c>
      <c r="B16" s="8"/>
      <c r="C16" s="8"/>
      <c r="D16" s="8"/>
      <c r="E16" s="8"/>
    </row>
    <row r="17" spans="1:6" ht="12.75" customHeight="1" thickBot="1" x14ac:dyDescent="0.25">
      <c r="A17" s="3"/>
      <c r="B17" s="3"/>
      <c r="C17" s="3"/>
      <c r="D17" s="3"/>
      <c r="E17" s="3"/>
    </row>
    <row r="18" spans="1:6" ht="12.75" customHeight="1" thickTop="1" thickBot="1" x14ac:dyDescent="0.25">
      <c r="A18" s="9" t="s">
        <v>46</v>
      </c>
      <c r="B18" s="10" t="s">
        <v>47</v>
      </c>
      <c r="C18" s="10" t="s">
        <v>48</v>
      </c>
      <c r="D18" s="10" t="s">
        <v>49</v>
      </c>
      <c r="E18" s="95" t="s">
        <v>31</v>
      </c>
    </row>
    <row r="19" spans="1:6" ht="12.75" customHeight="1" thickTop="1" x14ac:dyDescent="0.2">
      <c r="A19" s="3" t="s">
        <v>41</v>
      </c>
      <c r="B19" s="11"/>
      <c r="C19" s="11"/>
      <c r="D19" s="11"/>
      <c r="E19" s="3"/>
    </row>
    <row r="20" spans="1:6" ht="12.75" customHeight="1" x14ac:dyDescent="0.2">
      <c r="A20" s="79" t="s">
        <v>32</v>
      </c>
      <c r="B20" s="113" t="s">
        <v>151</v>
      </c>
      <c r="C20" s="81" t="s">
        <v>152</v>
      </c>
      <c r="D20" s="88" t="s">
        <v>36</v>
      </c>
      <c r="E20" s="119" t="s">
        <v>169</v>
      </c>
    </row>
    <row r="21" spans="1:6" ht="12.75" customHeight="1" x14ac:dyDescent="0.2">
      <c r="A21" s="68"/>
      <c r="B21" s="12"/>
      <c r="C21" s="16"/>
      <c r="D21" s="17"/>
      <c r="E21" s="80" t="s">
        <v>171</v>
      </c>
    </row>
    <row r="22" spans="1:6" ht="12.75" customHeight="1" x14ac:dyDescent="0.2">
      <c r="A22" s="68"/>
      <c r="B22" s="12"/>
      <c r="C22" s="16"/>
      <c r="D22" s="17"/>
      <c r="E22" s="87"/>
    </row>
    <row r="23" spans="1:6" s="3" customFormat="1" ht="11.25" x14ac:dyDescent="0.2">
      <c r="A23" s="3" t="s">
        <v>158</v>
      </c>
    </row>
    <row r="24" spans="1:6" s="3" customFormat="1" ht="11.25" x14ac:dyDescent="0.2">
      <c r="A24" s="59"/>
      <c r="B24" s="76"/>
      <c r="C24" s="76"/>
      <c r="D24" s="60"/>
      <c r="E24" s="61"/>
    </row>
    <row r="25" spans="1:6" s="3" customFormat="1" ht="11.25" x14ac:dyDescent="0.2">
      <c r="A25" s="62"/>
      <c r="B25" s="77"/>
      <c r="C25" s="77"/>
      <c r="D25" s="63" t="s">
        <v>159</v>
      </c>
      <c r="E25" s="64" t="s">
        <v>173</v>
      </c>
    </row>
    <row r="26" spans="1:6" s="3" customFormat="1" ht="11.25" x14ac:dyDescent="0.2">
      <c r="A26" s="62"/>
      <c r="B26" s="77"/>
      <c r="C26" s="77"/>
      <c r="D26" s="63" t="s">
        <v>160</v>
      </c>
      <c r="E26" s="64" t="s">
        <v>174</v>
      </c>
    </row>
    <row r="27" spans="1:6" s="3" customFormat="1" ht="11.25" x14ac:dyDescent="0.2">
      <c r="A27" s="65" t="str">
        <f>cargo&amp;": "&amp;responsable</f>
        <v>DIRECTOR GENERAL: ENCARGADO CORRESPONDIENTE</v>
      </c>
      <c r="B27" s="66"/>
      <c r="C27" s="66"/>
      <c r="D27" s="66"/>
      <c r="E27" s="67"/>
    </row>
    <row r="28" spans="1:6" ht="12.75" customHeight="1" x14ac:dyDescent="0.2">
      <c r="F28" s="3" t="s">
        <v>42</v>
      </c>
    </row>
  </sheetData>
  <mergeCells count="3">
    <mergeCell ref="B8:D11"/>
    <mergeCell ref="A2:D3"/>
    <mergeCell ref="B4:D6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showGridLines="0" showZeros="0" zoomScaleNormal="100" workbookViewId="0">
      <selection activeCell="C20" sqref="C20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3" width="9.7109375" customWidth="1"/>
    <col min="4" max="4" width="13" customWidth="1"/>
    <col min="5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6" ht="15" customHeight="1" x14ac:dyDescent="0.2">
      <c r="A3" s="129"/>
      <c r="B3" s="130"/>
      <c r="C3" s="130"/>
      <c r="D3" s="130"/>
      <c r="F3" s="4"/>
    </row>
    <row r="4" spans="1:6" ht="12.75" customHeight="1" x14ac:dyDescent="0.2">
      <c r="A4" s="72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6" ht="12.75" customHeight="1" x14ac:dyDescent="0.2">
      <c r="A5" s="18"/>
      <c r="B5" s="120"/>
      <c r="C5" s="120"/>
      <c r="D5" s="120"/>
      <c r="F5" s="4"/>
    </row>
    <row r="6" spans="1:6" ht="12.75" customHeight="1" x14ac:dyDescent="0.2">
      <c r="A6" s="18"/>
      <c r="B6" s="120"/>
      <c r="C6" s="120"/>
      <c r="D6" s="120"/>
      <c r="F6" s="4"/>
    </row>
    <row r="7" spans="1:6" ht="12.75" customHeight="1" x14ac:dyDescent="0.2">
      <c r="A7" s="72" t="s">
        <v>163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6" ht="12.75" customHeight="1" x14ac:dyDescent="0.2">
      <c r="A8" s="72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6" ht="12.75" customHeight="1" x14ac:dyDescent="0.2">
      <c r="A9" s="18"/>
      <c r="B9" s="120"/>
      <c r="C9" s="120"/>
      <c r="D9" s="120"/>
      <c r="F9" s="4"/>
    </row>
    <row r="10" spans="1:6" ht="12.75" customHeight="1" x14ac:dyDescent="0.2">
      <c r="A10" s="18"/>
      <c r="B10" s="120"/>
      <c r="C10" s="120"/>
      <c r="D10" s="120"/>
      <c r="F10" s="4"/>
    </row>
    <row r="11" spans="1:6" ht="12.75" customHeight="1" x14ac:dyDescent="0.2">
      <c r="A11" s="18"/>
      <c r="B11" s="120"/>
      <c r="C11" s="120"/>
      <c r="D11" s="120"/>
      <c r="F11" s="4"/>
    </row>
    <row r="12" spans="1:6" ht="12.75" customHeight="1" x14ac:dyDescent="0.2">
      <c r="A12" s="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6" ht="12.75" customHeight="1" x14ac:dyDescent="0.2">
      <c r="A13" s="72" t="s">
        <v>165</v>
      </c>
      <c r="B13" s="3" t="str">
        <f>direcciondelaobra</f>
        <v>Tramo de Barranca del Muerto a Tlahuac.</v>
      </c>
      <c r="C13" s="74"/>
      <c r="D13" s="74" t="s">
        <v>167</v>
      </c>
      <c r="E13" s="107">
        <f>fechainicio</f>
        <v>40026</v>
      </c>
      <c r="F13" s="4"/>
    </row>
    <row r="14" spans="1:6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08">
        <f>fechaterminacion</f>
        <v>40178</v>
      </c>
      <c r="F14" s="6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116" t="s">
        <v>39</v>
      </c>
      <c r="B16" s="7"/>
      <c r="C16" s="8"/>
      <c r="D16" s="8"/>
      <c r="E16" s="15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9" t="s">
        <v>40</v>
      </c>
      <c r="B18" s="58" t="s">
        <v>161</v>
      </c>
      <c r="C18" s="95" t="s">
        <v>31</v>
      </c>
    </row>
    <row r="19" spans="1:6" ht="12.75" customHeight="1" thickTop="1" x14ac:dyDescent="0.2">
      <c r="A19" s="3" t="s">
        <v>41</v>
      </c>
      <c r="B19" s="3"/>
      <c r="C19" s="11"/>
      <c r="D19" s="3"/>
    </row>
    <row r="20" spans="1:6" ht="12.75" customHeight="1" x14ac:dyDescent="0.2">
      <c r="A20" s="79" t="s">
        <v>32</v>
      </c>
      <c r="B20" s="113" t="s">
        <v>151</v>
      </c>
      <c r="C20" s="119" t="s">
        <v>169</v>
      </c>
    </row>
    <row r="21" spans="1:6" ht="12.75" customHeight="1" x14ac:dyDescent="0.2">
      <c r="A21" s="68"/>
      <c r="B21" s="12"/>
      <c r="C21" s="80" t="s">
        <v>171</v>
      </c>
    </row>
    <row r="22" spans="1:6" ht="12.75" customHeight="1" x14ac:dyDescent="0.2">
      <c r="A22" s="68"/>
      <c r="B22" s="12"/>
      <c r="C22" s="87"/>
    </row>
    <row r="23" spans="1:6" s="3" customFormat="1" ht="11.25" x14ac:dyDescent="0.2">
      <c r="A23" s="3" t="s">
        <v>158</v>
      </c>
    </row>
    <row r="24" spans="1:6" s="3" customFormat="1" ht="11.25" x14ac:dyDescent="0.2">
      <c r="A24" s="59"/>
      <c r="B24" s="60"/>
      <c r="C24" s="82"/>
    </row>
    <row r="25" spans="1:6" s="3" customFormat="1" ht="11.25" x14ac:dyDescent="0.2">
      <c r="A25" s="62"/>
      <c r="B25" s="63" t="s">
        <v>159</v>
      </c>
      <c r="C25" s="64" t="s">
        <v>173</v>
      </c>
    </row>
    <row r="26" spans="1:6" s="3" customFormat="1" ht="11.25" x14ac:dyDescent="0.2">
      <c r="A26" s="62"/>
      <c r="B26" s="63" t="s">
        <v>160</v>
      </c>
      <c r="C26" s="64" t="s">
        <v>174</v>
      </c>
    </row>
    <row r="27" spans="1:6" s="3" customFormat="1" ht="11.25" x14ac:dyDescent="0.2">
      <c r="A27" s="62"/>
      <c r="B27" s="63" t="s">
        <v>192</v>
      </c>
      <c r="C27" s="83" t="s">
        <v>184</v>
      </c>
    </row>
    <row r="28" spans="1:6" ht="12.75" customHeight="1" x14ac:dyDescent="0.2">
      <c r="A28" s="62"/>
      <c r="B28" s="63" t="s">
        <v>193</v>
      </c>
      <c r="C28" s="83" t="s">
        <v>186</v>
      </c>
    </row>
    <row r="29" spans="1:6" x14ac:dyDescent="0.2">
      <c r="A29" s="65" t="str">
        <f>cargo&amp;": "&amp;responsable</f>
        <v>DIRECTOR GENERAL: ENCARGADO CORRESPONDIENTE</v>
      </c>
      <c r="B29" s="84"/>
      <c r="C29" s="67"/>
    </row>
    <row r="30" spans="1:6" x14ac:dyDescent="0.2">
      <c r="F30" s="77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0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4" width="10.7109375" customWidth="1"/>
    <col min="5" max="6" width="9.7109375" customWidth="1"/>
    <col min="7" max="7" width="8.5703125" customWidth="1"/>
    <col min="8" max="11" width="5.7109375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11" ht="15" customHeight="1" x14ac:dyDescent="0.2">
      <c r="A3" s="129"/>
      <c r="B3" s="130"/>
      <c r="C3" s="130"/>
      <c r="D3" s="130"/>
      <c r="F3" s="4"/>
    </row>
    <row r="4" spans="1:11" ht="12.75" customHeight="1" x14ac:dyDescent="0.2">
      <c r="A4" s="72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11" ht="12.75" customHeight="1" x14ac:dyDescent="0.2">
      <c r="A5" s="18"/>
      <c r="B5" s="120"/>
      <c r="C5" s="120"/>
      <c r="D5" s="120"/>
      <c r="F5" s="4"/>
    </row>
    <row r="6" spans="1:11" ht="12.75" customHeight="1" x14ac:dyDescent="0.2">
      <c r="A6" s="18"/>
      <c r="B6" s="120"/>
      <c r="C6" s="120"/>
      <c r="D6" s="120"/>
      <c r="F6" s="4"/>
    </row>
    <row r="7" spans="1:11" ht="12.75" customHeight="1" x14ac:dyDescent="0.2">
      <c r="A7" s="72" t="s">
        <v>163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11" ht="12.75" customHeight="1" x14ac:dyDescent="0.2">
      <c r="A8" s="72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11" ht="12.75" customHeight="1" x14ac:dyDescent="0.2">
      <c r="A9" s="18"/>
      <c r="B9" s="120"/>
      <c r="C9" s="120"/>
      <c r="D9" s="120"/>
      <c r="F9" s="4"/>
    </row>
    <row r="10" spans="1:11" ht="12.75" customHeight="1" x14ac:dyDescent="0.2">
      <c r="A10" s="18"/>
      <c r="B10" s="120"/>
      <c r="C10" s="120"/>
      <c r="D10" s="120"/>
      <c r="F10" s="4"/>
    </row>
    <row r="11" spans="1:11" ht="12.75" customHeight="1" x14ac:dyDescent="0.2">
      <c r="A11" s="18"/>
      <c r="B11" s="120"/>
      <c r="C11" s="120"/>
      <c r="D11" s="120"/>
      <c r="F11" s="4"/>
    </row>
    <row r="12" spans="1:11" ht="12.75" customHeight="1" x14ac:dyDescent="0.2">
      <c r="A12" s="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11" ht="12.75" customHeight="1" x14ac:dyDescent="0.2">
      <c r="A13" s="72" t="s">
        <v>165</v>
      </c>
      <c r="B13" s="3" t="str">
        <f>direcciondelaobra</f>
        <v>Tramo de Barranca del Muerto a Tlahuac.</v>
      </c>
      <c r="C13" s="74"/>
      <c r="D13" s="74" t="s">
        <v>167</v>
      </c>
      <c r="E13" s="107">
        <f>fechainicio</f>
        <v>40026</v>
      </c>
      <c r="F13" s="4"/>
    </row>
    <row r="14" spans="1:11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08">
        <f>fechaterminacion</f>
        <v>40178</v>
      </c>
      <c r="F14" s="6"/>
    </row>
    <row r="15" spans="1:11" ht="11.25" customHeight="1" thickTop="1" x14ac:dyDescent="0.2">
      <c r="A15" s="3"/>
      <c r="B15" s="3"/>
      <c r="C15" s="3"/>
      <c r="D15" s="3"/>
      <c r="E15" s="3"/>
      <c r="F15" s="3"/>
      <c r="G15" s="3"/>
    </row>
    <row r="16" spans="1:11" ht="12.75" customHeight="1" x14ac:dyDescent="0.2">
      <c r="A16" s="116" t="s">
        <v>39</v>
      </c>
      <c r="B16" s="7"/>
      <c r="C16" s="8"/>
      <c r="D16" s="8"/>
      <c r="E16" s="8"/>
      <c r="F16" s="8"/>
      <c r="G16" s="8"/>
      <c r="H16" s="15"/>
      <c r="I16" s="15"/>
      <c r="J16" s="15"/>
      <c r="K16" s="15"/>
    </row>
    <row r="17" spans="1:7" ht="11.25" customHeight="1" thickBot="1" x14ac:dyDescent="0.25">
      <c r="A17" s="3"/>
      <c r="B17" s="3"/>
      <c r="C17" s="3"/>
      <c r="D17" s="3"/>
      <c r="E17" s="3"/>
      <c r="F17" s="3"/>
      <c r="G17" s="3"/>
    </row>
    <row r="18" spans="1:7" ht="15" customHeight="1" thickTop="1" thickBot="1" x14ac:dyDescent="0.25">
      <c r="A18" s="9" t="s">
        <v>40</v>
      </c>
      <c r="B18" s="58"/>
      <c r="C18" s="10" t="s">
        <v>43</v>
      </c>
      <c r="D18" s="10" t="s">
        <v>44</v>
      </c>
      <c r="E18" s="95" t="s">
        <v>31</v>
      </c>
    </row>
    <row r="19" spans="1:7" ht="11.25" customHeight="1" thickTop="1" x14ac:dyDescent="0.2">
      <c r="A19" s="3" t="s">
        <v>41</v>
      </c>
      <c r="B19" s="3"/>
      <c r="C19" s="3"/>
      <c r="D19" s="3"/>
      <c r="E19" s="11"/>
      <c r="F19" s="3"/>
      <c r="G19" s="3"/>
    </row>
    <row r="20" spans="1:7" ht="11.25" customHeight="1" x14ac:dyDescent="0.2">
      <c r="A20" s="79" t="s">
        <v>32</v>
      </c>
      <c r="B20" s="113" t="s">
        <v>151</v>
      </c>
      <c r="C20" s="109" t="s">
        <v>34</v>
      </c>
      <c r="D20" s="109" t="s">
        <v>35</v>
      </c>
      <c r="E20" s="119" t="s">
        <v>169</v>
      </c>
    </row>
    <row r="21" spans="1:7" ht="11.25" customHeight="1" x14ac:dyDescent="0.2">
      <c r="A21" s="68"/>
      <c r="B21" s="12"/>
      <c r="C21" s="20"/>
      <c r="D21" s="20"/>
      <c r="E21" s="80" t="s">
        <v>171</v>
      </c>
    </row>
    <row r="22" spans="1:7" ht="11.25" customHeight="1" x14ac:dyDescent="0.2">
      <c r="A22" s="68"/>
      <c r="B22" s="12"/>
      <c r="C22" s="20"/>
      <c r="D22" s="20"/>
      <c r="E22" s="87"/>
    </row>
    <row r="23" spans="1:7" s="3" customFormat="1" ht="11.25" x14ac:dyDescent="0.2">
      <c r="A23" s="3" t="s">
        <v>158</v>
      </c>
    </row>
    <row r="24" spans="1:7" s="3" customFormat="1" ht="11.25" x14ac:dyDescent="0.2">
      <c r="A24" s="59"/>
      <c r="B24" s="85"/>
      <c r="C24" s="85"/>
      <c r="D24" s="60"/>
      <c r="E24" s="82"/>
    </row>
    <row r="25" spans="1:7" s="3" customFormat="1" ht="11.25" x14ac:dyDescent="0.2">
      <c r="A25" s="62"/>
      <c r="B25" s="86"/>
      <c r="C25" s="86"/>
      <c r="D25" s="63" t="s">
        <v>159</v>
      </c>
      <c r="E25" s="64" t="s">
        <v>173</v>
      </c>
    </row>
    <row r="26" spans="1:7" s="3" customFormat="1" ht="11.25" x14ac:dyDescent="0.2">
      <c r="A26" s="62"/>
      <c r="B26" s="86"/>
      <c r="C26" s="86"/>
      <c r="D26" s="63" t="s">
        <v>160</v>
      </c>
      <c r="E26" s="64" t="s">
        <v>174</v>
      </c>
    </row>
    <row r="27" spans="1:7" s="3" customFormat="1" ht="11.25" x14ac:dyDescent="0.2">
      <c r="A27" s="62"/>
      <c r="B27" s="86"/>
      <c r="C27" s="86"/>
      <c r="D27" s="63" t="s">
        <v>192</v>
      </c>
      <c r="E27" s="83" t="s">
        <v>184</v>
      </c>
    </row>
    <row r="28" spans="1:7" ht="11.25" customHeight="1" x14ac:dyDescent="0.2">
      <c r="A28" s="62"/>
      <c r="B28" s="86"/>
      <c r="C28" s="86"/>
      <c r="D28" s="63" t="s">
        <v>193</v>
      </c>
      <c r="E28" s="83" t="s">
        <v>186</v>
      </c>
    </row>
    <row r="29" spans="1:7" x14ac:dyDescent="0.2">
      <c r="A29" s="65" t="str">
        <f>cargo&amp;": "&amp;responsable</f>
        <v>DIRECTOR GENERAL: ENCARGADO CORRESPONDIENTE</v>
      </c>
      <c r="B29" s="66"/>
      <c r="C29" s="66"/>
      <c r="D29" s="84"/>
      <c r="E29" s="67"/>
    </row>
    <row r="30" spans="1:7" x14ac:dyDescent="0.2">
      <c r="F30" s="3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59</vt:i4>
      </vt:variant>
    </vt:vector>
  </HeadingPairs>
  <TitlesOfParts>
    <vt:vector size="70" baseType="lpstr">
      <vt:lpstr>N_Campos Generales</vt:lpstr>
      <vt:lpstr>N_Campos Especificos</vt:lpstr>
      <vt:lpstr>a)Estándar (E)</vt:lpstr>
      <vt:lpstr>b)Estándar (T)</vt:lpstr>
      <vt:lpstr>c)Estándar2 (E)</vt:lpstr>
      <vt:lpstr>d)Estándar3 (E)</vt:lpstr>
      <vt:lpstr>e)Estándar4 (E)</vt:lpstr>
      <vt:lpstr>f)Estándar (E) con %Rel.</vt:lpstr>
      <vt:lpstr>g)Estándar2 (E) con %Rel.</vt:lpstr>
      <vt:lpstr>h)Estándar3 (E) con %Rel.</vt:lpstr>
      <vt:lpstr>i)Estándar4 (E) con %Rel.</vt:lpstr>
      <vt:lpstr>area</vt:lpstr>
      <vt:lpstr>cargo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2011-07-18T21:58:50Z</cp:lastPrinted>
  <dcterms:created xsi:type="dcterms:W3CDTF">2009-08-25T23:49:20Z</dcterms:created>
  <dcterms:modified xsi:type="dcterms:W3CDTF">2025-09-23T18:00:39Z</dcterms:modified>
</cp:coreProperties>
</file>